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redg\AppData\Local\Microsoft\Windows\INetCache\Content.Outlook\JB0UEXDA\"/>
    </mc:Choice>
  </mc:AlternateContent>
  <xr:revisionPtr revIDLastSave="0" documentId="13_ncr:1_{81230973-0E19-4FB7-BEB9-C18BD720D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7" i="1" l="1"/>
  <c r="E157" i="1" s="1"/>
  <c r="D158" i="1"/>
  <c r="E158" i="1" s="1"/>
  <c r="D124" i="1" l="1"/>
  <c r="E124" i="1" s="1"/>
  <c r="D125" i="1"/>
  <c r="E125" i="1" s="1"/>
  <c r="D144" i="1"/>
  <c r="E144" i="1" s="1"/>
  <c r="D145" i="1"/>
  <c r="E145" i="1" s="1"/>
  <c r="D152" i="1"/>
  <c r="E152" i="1" s="1"/>
  <c r="D153" i="1"/>
  <c r="E153" i="1" s="1"/>
  <c r="D196" i="1"/>
  <c r="E196" i="1" s="1"/>
  <c r="D197" i="1"/>
  <c r="E197" i="1" s="1"/>
  <c r="D251" i="1"/>
  <c r="E251" i="1" s="1"/>
  <c r="D252" i="1"/>
  <c r="E252" i="1" s="1"/>
  <c r="D253" i="1"/>
  <c r="E253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143" i="1" l="1"/>
  <c r="E143" i="1" s="1"/>
  <c r="D142" i="1"/>
  <c r="E142" i="1" s="1"/>
  <c r="S115" i="1" l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19" i="1"/>
  <c r="S20" i="1"/>
  <c r="S21" i="1"/>
  <c r="S22" i="1"/>
  <c r="S23" i="1"/>
  <c r="S24" i="1"/>
  <c r="S25" i="1"/>
  <c r="S26" i="1"/>
  <c r="S18" i="1"/>
  <c r="S12" i="1"/>
  <c r="S13" i="1"/>
  <c r="S11" i="1"/>
  <c r="S6" i="1"/>
  <c r="S7" i="1"/>
  <c r="S5" i="1"/>
  <c r="D186" i="1"/>
  <c r="E186" i="1" s="1"/>
  <c r="D26" i="1" l="1"/>
  <c r="E26" i="1" s="1"/>
  <c r="D23" i="1"/>
  <c r="E23" i="1" s="1"/>
  <c r="D20" i="1"/>
  <c r="E20" i="1" s="1"/>
  <c r="D16" i="1"/>
  <c r="E16" i="1" s="1"/>
  <c r="D13" i="1"/>
  <c r="E13" i="1" s="1"/>
  <c r="D10" i="1"/>
  <c r="E10" i="1" s="1"/>
  <c r="D7" i="1"/>
  <c r="E7" i="1" s="1"/>
  <c r="D102" i="1"/>
  <c r="E102" i="1" s="1"/>
  <c r="D77" i="1"/>
  <c r="E77" i="1" s="1"/>
  <c r="D73" i="1"/>
  <c r="E73" i="1" s="1"/>
  <c r="D18" i="1" l="1"/>
  <c r="E18" i="1" s="1"/>
  <c r="D19" i="1"/>
  <c r="E19" i="1" s="1"/>
  <c r="D54" i="1" l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4" i="1"/>
  <c r="E74" i="1" s="1"/>
  <c r="D75" i="1"/>
  <c r="E75" i="1" s="1"/>
  <c r="D76" i="1"/>
  <c r="E76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229" i="1" l="1"/>
  <c r="E229" i="1" s="1"/>
  <c r="D230" i="1"/>
  <c r="E230" i="1" s="1"/>
  <c r="D231" i="1"/>
  <c r="E231" i="1" s="1"/>
  <c r="D237" i="1" l="1"/>
  <c r="E237" i="1" s="1"/>
  <c r="D236" i="1"/>
  <c r="E236" i="1" s="1"/>
  <c r="D167" i="1"/>
  <c r="E167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49" i="1"/>
  <c r="E149" i="1" s="1"/>
  <c r="D50" i="1"/>
  <c r="E50" i="1" s="1"/>
  <c r="D47" i="1"/>
  <c r="E47" i="1" s="1"/>
  <c r="D44" i="1"/>
  <c r="E44" i="1" s="1"/>
  <c r="D41" i="1"/>
  <c r="E41" i="1" s="1"/>
  <c r="D39" i="1"/>
  <c r="E39" i="1" s="1"/>
  <c r="D38" i="1"/>
  <c r="E38" i="1" s="1"/>
  <c r="D35" i="1"/>
  <c r="E35" i="1" s="1"/>
  <c r="D30" i="1"/>
  <c r="E30" i="1" s="1"/>
  <c r="D22" i="1"/>
  <c r="E22" i="1" s="1"/>
  <c r="D25" i="1"/>
  <c r="E25" i="1" s="1"/>
  <c r="D14" i="1" l="1"/>
  <c r="E14" i="1" s="1"/>
  <c r="D15" i="1"/>
  <c r="E15" i="1" s="1"/>
  <c r="D5" i="1"/>
  <c r="E5" i="1" s="1"/>
  <c r="D6" i="1"/>
  <c r="E6" i="1" s="1"/>
  <c r="D8" i="1" l="1"/>
  <c r="E8" i="1" s="1"/>
  <c r="D9" i="1"/>
  <c r="E9" i="1" s="1"/>
  <c r="D29" i="1"/>
  <c r="E29" i="1" s="1"/>
  <c r="D31" i="1"/>
  <c r="E31" i="1" s="1"/>
  <c r="D32" i="1"/>
  <c r="E32" i="1" s="1"/>
  <c r="D33" i="1"/>
  <c r="E33" i="1" s="1"/>
  <c r="D34" i="1"/>
  <c r="E34" i="1" s="1"/>
  <c r="D36" i="1"/>
  <c r="E36" i="1" s="1"/>
  <c r="D37" i="1"/>
  <c r="E37" i="1" s="1"/>
  <c r="D40" i="1"/>
  <c r="E40" i="1" s="1"/>
  <c r="D42" i="1"/>
  <c r="E42" i="1" s="1"/>
  <c r="D46" i="1"/>
  <c r="E46" i="1" s="1"/>
  <c r="D48" i="1"/>
  <c r="E48" i="1" s="1"/>
  <c r="D43" i="1"/>
  <c r="E43" i="1" s="1"/>
  <c r="D45" i="1"/>
  <c r="E45" i="1" s="1"/>
  <c r="D49" i="1"/>
  <c r="E49" i="1" s="1"/>
  <c r="D51" i="1"/>
  <c r="E51" i="1" s="1"/>
  <c r="D11" i="1" l="1"/>
  <c r="E11" i="1" s="1"/>
  <c r="D12" i="1"/>
  <c r="E12" i="1" s="1"/>
  <c r="D17" i="1"/>
  <c r="E17" i="1" s="1"/>
  <c r="D21" i="1"/>
  <c r="E21" i="1" s="1"/>
  <c r="D24" i="1"/>
  <c r="E24" i="1" s="1"/>
  <c r="D120" i="1"/>
  <c r="E120" i="1" s="1"/>
  <c r="D121" i="1"/>
  <c r="E121" i="1" s="1"/>
  <c r="D122" i="1"/>
  <c r="E122" i="1" s="1"/>
  <c r="D123" i="1"/>
  <c r="E123" i="1" s="1"/>
  <c r="D129" i="1"/>
  <c r="E129" i="1" s="1"/>
  <c r="D130" i="1"/>
  <c r="E130" i="1" s="1"/>
  <c r="D131" i="1"/>
  <c r="E131" i="1" s="1"/>
  <c r="D135" i="1"/>
  <c r="E135" i="1" s="1"/>
  <c r="D146" i="1"/>
  <c r="E146" i="1" s="1"/>
  <c r="D147" i="1"/>
  <c r="E147" i="1" s="1"/>
  <c r="D148" i="1"/>
  <c r="E148" i="1" s="1"/>
  <c r="D150" i="1"/>
  <c r="E150" i="1" s="1"/>
  <c r="D151" i="1"/>
  <c r="E151" i="1" s="1"/>
  <c r="D154" i="1"/>
  <c r="E154" i="1" s="1"/>
  <c r="D155" i="1"/>
  <c r="E155" i="1" s="1"/>
  <c r="D156" i="1"/>
  <c r="E156" i="1" s="1"/>
  <c r="D166" i="1"/>
  <c r="E166" i="1" s="1"/>
  <c r="D168" i="1"/>
  <c r="E168" i="1" s="1"/>
  <c r="D187" i="1"/>
  <c r="E187" i="1" s="1"/>
  <c r="D190" i="1"/>
  <c r="E190" i="1" s="1"/>
  <c r="D193" i="1"/>
  <c r="E193" i="1" s="1"/>
  <c r="D208" i="1"/>
  <c r="E208" i="1" s="1"/>
  <c r="D209" i="1"/>
  <c r="E209" i="1" s="1"/>
  <c r="D211" i="1"/>
  <c r="E211" i="1" s="1"/>
  <c r="D212" i="1"/>
  <c r="E212" i="1" s="1"/>
  <c r="D213" i="1"/>
  <c r="E213" i="1" s="1"/>
  <c r="D216" i="1"/>
  <c r="E216" i="1" s="1"/>
  <c r="D219" i="1"/>
  <c r="E219" i="1" s="1"/>
  <c r="D220" i="1"/>
  <c r="E220" i="1" s="1"/>
  <c r="D221" i="1"/>
  <c r="E221" i="1" s="1"/>
  <c r="D222" i="1"/>
  <c r="E222" i="1" s="1"/>
  <c r="D223" i="1"/>
  <c r="E223" i="1" s="1"/>
  <c r="D226" i="1"/>
  <c r="E226" i="1" s="1"/>
  <c r="D232" i="1"/>
  <c r="E232" i="1" s="1"/>
  <c r="D233" i="1"/>
  <c r="E233" i="1" s="1"/>
  <c r="D234" i="1"/>
  <c r="E234" i="1" s="1"/>
  <c r="D235" i="1"/>
  <c r="E235" i="1" s="1"/>
  <c r="D239" i="1"/>
  <c r="E239" i="1" s="1"/>
  <c r="D250" i="1"/>
  <c r="E250" i="1" s="1"/>
</calcChain>
</file>

<file path=xl/sharedStrings.xml><?xml version="1.0" encoding="utf-8"?>
<sst xmlns="http://schemas.openxmlformats.org/spreadsheetml/2006/main" count="1047" uniqueCount="781">
  <si>
    <t>PART#</t>
  </si>
  <si>
    <t>DESCRIPTION</t>
  </si>
  <si>
    <t>HIGHLIGHT</t>
  </si>
  <si>
    <t>WIDESPREAD 4"-16", BRUSHED NICKEL LAV FAUCET, W/LEVER HANDLES,CERAMIC CARTRIDGE WITH BRASS POP-UP</t>
  </si>
  <si>
    <t>BUILDER</t>
  </si>
  <si>
    <t>SNGL HDLE OIL RUBBED BRZ KITCHEN FCT,P/O SPRAY METAL LEVER HANDLE, CERAMIC CART 1-3 HOLE INSTALL, DECK PLATE INCL</t>
  </si>
  <si>
    <t>SNGL HDLE CP KITCHEN FCT,GOOSENECK SPOUT W/PULLDOWN SPRAY, METAL LEVER HANDLE, CERAMIC CART 1-3 HOLE INSTALL, DECK PLATE INCL</t>
  </si>
  <si>
    <t>SNGL HDLE SS KITCHEN FCT,GOOSENECK SPOUT W/PULLDOWN SPRAY, METAL LEVER HANDLE, CERAMIC CART 1-3 HOLE INSTALL, DECK PLATE INCL</t>
  </si>
  <si>
    <t>SNGL HDLE ORB KITCHEN FCT,GOOSENECK SPOUT W/PULLDOWN SPRAY, METAL LEVER HANDLE, CERAMIC CART 1-3 HOLE INSTALL, DECK PLATE INCL</t>
  </si>
  <si>
    <t>POT FILLER CP, CERAMIC CART, METAL LEVER HANDLES, WALL MOUNT</t>
  </si>
  <si>
    <t>POT FILLER SS, CERAMIC CART, METAL LEVER HANDLES, WALL MOUNT</t>
  </si>
  <si>
    <t>POT FILLER ORB, CERAMIC CART, METAL LEVER HANDLES, WALL MOUNT</t>
  </si>
  <si>
    <t>2 HANDLE S/S KITCHEN FAUCET W/SPRAY  METAL LEVER HANDLE, GOOSENECK SPOUT, CERAMIC CARTRIDGE, 4 HOLE</t>
  </si>
  <si>
    <t>2 HANDLE DECORATIVE 4" LAV FCT,  METAL LEVER HANDLES, CERAMIC CART METAL POP UP, BRUSHED NICKEL</t>
  </si>
  <si>
    <t>2 HANDLE DECORATIVE 4" LAV FCT, METAL LEVER HANDLES, CERAMIC CART, METAL POP UP, OIL RUBBED BRONZE</t>
  </si>
  <si>
    <t>2 HANDLE CP HIGH ARC 4" LAV FCT, METAL LEVER HANDLES, CERAMIC CART, METAL POP UP,3 HOLE MOUNTING</t>
  </si>
  <si>
    <t>2 HANDLE BRUSHED NICKEL HIGH ARC 4"  LAV FCT, METAL LEVER HANDLES, CERAMIC CART, METAL POP UP,3 HOLE    MOUNTING</t>
  </si>
  <si>
    <t>2 HANDLE OIL RUBBED BRZ HIGH ARC 4"  LAV FCT, METAL LEVER HANDLES, CERAMIC CART, METAL POP UP,3 HOLE    MOUNTING</t>
  </si>
  <si>
    <t>2 HANDLE DECORATIVE 8" SPREAD LAV FCT, METAL LEVER HANDLES, CERAMIC CART, METAL POP UP, BRUSHED NICKEL</t>
  </si>
  <si>
    <t>2 HANDLE CP DECORATIVE 8" SPREAD LAV FCT, METAL LEVER HANDLES, CERAMIC CARTRIDGES, METAL POP UP</t>
  </si>
  <si>
    <t>2 HANDLE DECORATIVE 8" SPREAD LAV FCT, METAL LEVER HANDLES, CERAMIC CART,METAL POP UP,OIL RUBBED BRONZE</t>
  </si>
  <si>
    <t>SINGLE LEVER HIGH ARC CP 4" LAV FCT, METAL LEVER HANDLES, CERAMIC CART,METAL POP UP,1 OR 3 HOLE MTG   DECK PLATE INCLUDED</t>
  </si>
  <si>
    <t>SINGLE LEVER HIGH ARC BRUSHED NICKEL 4" LAV FCT, METAL LEVER HANDLES, CERAMIC CART,METAL POP UP,1 OR 3 HOLE MTG DECK PLATE</t>
  </si>
  <si>
    <t>SINGLE LEVER HIGH ARC OIL RUBBED BRONZE 4" LAV FCT, METAL LEVER HANDLES, CERAMIC CART,METAL POP UP,1 OR 3 HOLE MTG DECK PLATE</t>
  </si>
  <si>
    <t>BRUSHED NICKEL SHOWER TRIM ONLY  METAL LEVER HNDL, DECORATIVE SHOWER HEAD, JOB PACK</t>
  </si>
  <si>
    <t>CHROME PLATE SHOWER TRIM ONLY METAL LEVER HNDL, DECORATIVE SHOWER HEAD, JPB PACK</t>
  </si>
  <si>
    <t>OIL RUBBED BRONZE SHOWER TRIM ONLY METAL LEVER HNDL, DECORATIVE SHOWER HEAD, JOB PACK</t>
  </si>
  <si>
    <t>BRUSHED NICKEL T/S TRIM ONLY SLIP ON DIV SPOUT, METAL LEVER HNDL, DECORATIVE SHOWER HEAD, JOB PACK</t>
  </si>
  <si>
    <t>CHROME PLATE T/S TRIM ONLY SLIP ON DIV SPOUT, METAL LEVER HNDL, DECORATIVE SHOWER HEAD, JOB PACK</t>
  </si>
  <si>
    <t>OIL RUBBED BRONZE T/S TRIM ONLY SLIP ON DIV SPOUT, METAL LEVER HNDL, DECORATIVE SHOWER HEAD, JOB PACK</t>
  </si>
  <si>
    <t>BRUSHED NICKEL 2 HANDLE ROMAN TUB  FCT TRIM, METAL LEVER HANDLES, JOB PACK</t>
  </si>
  <si>
    <t>CHROME PLATE 2 HANDLE ROMAN TUB FCT TRIM, METAL LEVER HANDLES, JOB PACK</t>
  </si>
  <si>
    <t>OIL RUBBED BRONZE 2 HANDLE ROMAN TUB FCT TRIM, METAL LEVER HANDLES, JOB PACK</t>
  </si>
  <si>
    <t>ORB HANDSHOWER, 3 SETTING EASY CLEAN SHOWERHEAD,24" METAL SLIDE BAR, 72"  SS FLEX HOSE,BRASS ELBOW AND CHECK  VALVE</t>
  </si>
  <si>
    <t>CLASSIC</t>
  </si>
  <si>
    <t>4" CENTERSET WASHERLESS W/BRASS POP-UP, CHROME</t>
  </si>
  <si>
    <t>VALUE</t>
  </si>
  <si>
    <t>4" LAV FCT-WASHERLESS-METAL HANDLES  W/POP-UP IAPMO/NSF61</t>
  </si>
  <si>
    <t>4"CENTERSET,WASHERLESS W/P/U BRASS POP-UP</t>
  </si>
  <si>
    <t>4" CENTERSET WASHERLESS ACRYLIC HANDLE</t>
  </si>
  <si>
    <t>4" SINGLE LEVER LAV FAUCET WITH CP BRASS POP UP</t>
  </si>
  <si>
    <t>SINGLE "DELTA STYLE" SOLID LEVER TUB/SHOWER COMB</t>
  </si>
  <si>
    <t>TWO VALVE WASHERLESS SHOWER VALVE WITH ACRYLIC HANDLES</t>
  </si>
  <si>
    <t>2 VALVE TUB / SHOWER COMBO</t>
  </si>
  <si>
    <t>2 VALVE TUB / SHOWER COMBO WASHERLESS, WITH ACRYLIC HANDLES</t>
  </si>
  <si>
    <t>3 VALVE TUB / SHOWER COMBO</t>
  </si>
  <si>
    <t>3 VALVE TUB / SHOWER COMBO WASHERLESS</t>
  </si>
  <si>
    <t>ROMAN TUB ROUGH-IN VALVES</t>
  </si>
  <si>
    <t>ROMAN TUB LOOSE BODY ROUGH IN VALVE  WITH CERAMIC CART.,1/2"CC / 1/2"IP  CONNECTION ,HIGH FLOW,3 HOLE ROUGH</t>
  </si>
  <si>
    <t>PRESSURE BALANCE ROUGH-IN VALVE</t>
  </si>
  <si>
    <t>REPLACEMENT CARTRIDGE FOR PRESSURE BALANCING VALVE (LESS STOPS)</t>
  </si>
  <si>
    <t>REPLACEMENT CARTRIDGE FOR PRESSURE BALANCING VALVE (WITH STOPS)</t>
  </si>
  <si>
    <t xml:space="preserve">OPH-500C </t>
  </si>
  <si>
    <t xml:space="preserve">OPH-500BN </t>
  </si>
  <si>
    <t>OPH-480BN</t>
  </si>
  <si>
    <t>OPH-720CJP</t>
  </si>
  <si>
    <t>OPH-730CJP</t>
  </si>
  <si>
    <t>OPH-720BNJP</t>
  </si>
  <si>
    <t>OPH-730BNJP</t>
  </si>
  <si>
    <t>OPB-150C</t>
  </si>
  <si>
    <t>OPB-150SS</t>
  </si>
  <si>
    <t>OPB-150ORB</t>
  </si>
  <si>
    <t>OPB-151C</t>
  </si>
  <si>
    <t>OPB-151SS</t>
  </si>
  <si>
    <t>OPB-151ORB</t>
  </si>
  <si>
    <t>OPB-153C</t>
  </si>
  <si>
    <t>OPB-153SS</t>
  </si>
  <si>
    <t>OPB-153ORB</t>
  </si>
  <si>
    <t>OPB-190C</t>
  </si>
  <si>
    <t>OPB-190SS</t>
  </si>
  <si>
    <t>OPB-190ORB</t>
  </si>
  <si>
    <t>OPB-250C</t>
  </si>
  <si>
    <t>OPB-250SS</t>
  </si>
  <si>
    <t>OPB-260C</t>
  </si>
  <si>
    <t>OPB-260SS</t>
  </si>
  <si>
    <t>OPB-260ORB</t>
  </si>
  <si>
    <t>OPB-320C</t>
  </si>
  <si>
    <t>OPB-320SS</t>
  </si>
  <si>
    <t>OPB-320ORB</t>
  </si>
  <si>
    <t>OPB-400BN</t>
  </si>
  <si>
    <t>OPB-400C</t>
  </si>
  <si>
    <t>OPB-400CL</t>
  </si>
  <si>
    <t>OPB-400ORB</t>
  </si>
  <si>
    <t>OPB-420C</t>
  </si>
  <si>
    <t>OPB-420BN</t>
  </si>
  <si>
    <t>OPB-420ORB</t>
  </si>
  <si>
    <t>OPB-480BN</t>
  </si>
  <si>
    <t>OPB-480C</t>
  </si>
  <si>
    <t>OPB-480ORB</t>
  </si>
  <si>
    <t>OPB-500C</t>
  </si>
  <si>
    <t>OPB-500BN</t>
  </si>
  <si>
    <t>OPB-500ORB</t>
  </si>
  <si>
    <t>OPB-700BNJP</t>
  </si>
  <si>
    <t>OPB-700CJP</t>
  </si>
  <si>
    <t>OPB-700ORBJP</t>
  </si>
  <si>
    <t xml:space="preserve">OPB-720BNDJP </t>
  </si>
  <si>
    <t xml:space="preserve">OPB-720CDJP     </t>
  </si>
  <si>
    <t xml:space="preserve">OPB-720ORBDJP </t>
  </si>
  <si>
    <t xml:space="preserve">OPB-730BNDJP   </t>
  </si>
  <si>
    <t xml:space="preserve">OPB-730CDJP   </t>
  </si>
  <si>
    <t xml:space="preserve">OPB-730ORBDJP </t>
  </si>
  <si>
    <t>OPB-900BNJP</t>
  </si>
  <si>
    <t>OPB-900CJP</t>
  </si>
  <si>
    <t>OPB-900ORBJP</t>
  </si>
  <si>
    <t>HAND SHOWER</t>
  </si>
  <si>
    <t>OPC-100C</t>
  </si>
  <si>
    <t>OPC-100SS</t>
  </si>
  <si>
    <t>OPC-130C</t>
  </si>
  <si>
    <t>OPC-140C</t>
  </si>
  <si>
    <t>OPC-140SS</t>
  </si>
  <si>
    <t>OPC-150C</t>
  </si>
  <si>
    <t>OPC-150SS</t>
  </si>
  <si>
    <t>OPC-200C</t>
  </si>
  <si>
    <t>OPC-202C</t>
  </si>
  <si>
    <t>OPC-240C</t>
  </si>
  <si>
    <t>OPC-242C</t>
  </si>
  <si>
    <t>OPC-250CB</t>
  </si>
  <si>
    <t>OPC-320C</t>
  </si>
  <si>
    <t>OPC-320CB</t>
  </si>
  <si>
    <t>OPC-320SS</t>
  </si>
  <si>
    <t>OPC-400C</t>
  </si>
  <si>
    <t>OPC-400CLB</t>
  </si>
  <si>
    <t>OPC-400CL</t>
  </si>
  <si>
    <t>OPC-402C</t>
  </si>
  <si>
    <t>OPC-402CL</t>
  </si>
  <si>
    <t>OPC-480CLB</t>
  </si>
  <si>
    <t>OPC-500BN</t>
  </si>
  <si>
    <t>OPC-500C</t>
  </si>
  <si>
    <t>OPC-550CJP</t>
  </si>
  <si>
    <t>OPC-500CL</t>
  </si>
  <si>
    <t>OPC-700CJP</t>
  </si>
  <si>
    <t>OPC-720CJP</t>
  </si>
  <si>
    <t>OPC-730CJP</t>
  </si>
  <si>
    <t>OPV-100C</t>
  </si>
  <si>
    <t>OPV-130C</t>
  </si>
  <si>
    <t>OPV-140C</t>
  </si>
  <si>
    <t>OPV-202C</t>
  </si>
  <si>
    <t>OPV-242C</t>
  </si>
  <si>
    <t>OPV-400C</t>
  </si>
  <si>
    <t>OPV-400CLB</t>
  </si>
  <si>
    <t>OPV-402C</t>
  </si>
  <si>
    <t>OPV-402CL</t>
  </si>
  <si>
    <t>OPV-500C</t>
  </si>
  <si>
    <t>OPV-500CL</t>
  </si>
  <si>
    <t>OPV-502C</t>
  </si>
  <si>
    <t>OPV-770C</t>
  </si>
  <si>
    <t>OPV-772C</t>
  </si>
  <si>
    <t>OPV-820C</t>
  </si>
  <si>
    <t>OPV-822C</t>
  </si>
  <si>
    <t>OPV-830C</t>
  </si>
  <si>
    <t>OPV-832C</t>
  </si>
  <si>
    <t>OPV-870C</t>
  </si>
  <si>
    <t>OPV-872C</t>
  </si>
  <si>
    <t>OPRR-999</t>
  </si>
  <si>
    <t>OPSR-798</t>
  </si>
  <si>
    <t>OPSR-798WS</t>
  </si>
  <si>
    <t>OPSR-799</t>
  </si>
  <si>
    <t>OPSR-799WS</t>
  </si>
  <si>
    <t>OPSR-799P</t>
  </si>
  <si>
    <t>OPSR-799PWS</t>
  </si>
  <si>
    <t>OPSR-799A</t>
  </si>
  <si>
    <t>OPSR-799AWS</t>
  </si>
  <si>
    <t>OPHS-600C</t>
  </si>
  <si>
    <t>OPHS-600BN</t>
  </si>
  <si>
    <t>OPHS-600ORB</t>
  </si>
  <si>
    <t>INNER CTN</t>
  </si>
  <si>
    <t>MASTER CTN</t>
  </si>
  <si>
    <t>UPC CODE W/CHECK DIGIT</t>
  </si>
  <si>
    <t>SIZE(MM)</t>
    <phoneticPr fontId="0" type="noConversion"/>
  </si>
  <si>
    <t>WEIGHT (lbs)</t>
  </si>
  <si>
    <t>L(inch)</t>
  </si>
  <si>
    <t>W(inch)</t>
  </si>
  <si>
    <t>H(inch)</t>
  </si>
  <si>
    <t>CUFT</t>
  </si>
  <si>
    <t>N/W
(lbs)</t>
  </si>
  <si>
    <t>G/W
(lbs)</t>
  </si>
  <si>
    <t>395*360*75</t>
  </si>
  <si>
    <t>415*375*465</t>
  </si>
  <si>
    <t>220*210*120</t>
    <phoneticPr fontId="0" type="noConversion"/>
  </si>
  <si>
    <t>415*300*65</t>
  </si>
  <si>
    <t>435*315*420</t>
  </si>
  <si>
    <t>500*330*70</t>
  </si>
  <si>
    <t>520*345*455</t>
  </si>
  <si>
    <t>430*295*70</t>
  </si>
  <si>
    <t>450*310*450</t>
  </si>
  <si>
    <t>242*153*137</t>
  </si>
  <si>
    <t>485*260*295</t>
  </si>
  <si>
    <t>180*155*130</t>
  </si>
  <si>
    <t>235*168*155</t>
  </si>
  <si>
    <t>360*250*490</t>
  </si>
  <si>
    <t>365*285*70</t>
  </si>
  <si>
    <t>385*300*450</t>
  </si>
  <si>
    <t>325*320*65</t>
  </si>
  <si>
    <t>340*335*420</t>
  </si>
  <si>
    <t>460*440*385</t>
    <phoneticPr fontId="0" type="noConversion"/>
  </si>
  <si>
    <t>260*260*60</t>
  </si>
  <si>
    <t>540*275*200</t>
  </si>
  <si>
    <t>360*215*60</t>
  </si>
  <si>
    <t>380*230*390</t>
  </si>
  <si>
    <t>330*260*440</t>
  </si>
  <si>
    <t>265*175*130</t>
  </si>
  <si>
    <t>375*280*420</t>
  </si>
  <si>
    <t>335*195*415</t>
  </si>
  <si>
    <t>330*265*420</t>
  </si>
  <si>
    <t>265*175*95</t>
  </si>
  <si>
    <t>375*280*310</t>
  </si>
  <si>
    <t>545*285*285</t>
  </si>
  <si>
    <t>535*285*285</t>
  </si>
  <si>
    <t>280*275*390</t>
  </si>
  <si>
    <t>N/A</t>
  </si>
  <si>
    <t>230*180*220</t>
  </si>
  <si>
    <t>230*180*150</t>
  </si>
  <si>
    <t>175*175*155</t>
  </si>
  <si>
    <t>550*195*330</t>
  </si>
  <si>
    <t>520*345*450</t>
  </si>
  <si>
    <t>Your Multiplier</t>
  </si>
  <si>
    <t>435*250*85</t>
  </si>
  <si>
    <t>525*450*280</t>
  </si>
  <si>
    <t>082647191570</t>
  </si>
  <si>
    <t>082647191631</t>
  </si>
  <si>
    <t>082647191730</t>
  </si>
  <si>
    <t>082647191686</t>
  </si>
  <si>
    <t>082647191938</t>
  </si>
  <si>
    <t>082647192034</t>
  </si>
  <si>
    <t>082647191983</t>
  </si>
  <si>
    <t>082647191372</t>
  </si>
  <si>
    <t>082647191723</t>
  </si>
  <si>
    <t>082647191778</t>
  </si>
  <si>
    <t>082647191389</t>
  </si>
  <si>
    <t>082647191334</t>
  </si>
  <si>
    <t>082647191433</t>
  </si>
  <si>
    <t>082647191877</t>
  </si>
  <si>
    <t>082647191822</t>
  </si>
  <si>
    <t>082647191921</t>
  </si>
  <si>
    <t>082647191532</t>
  </si>
  <si>
    <t>082647191488</t>
  </si>
  <si>
    <t>082647191587</t>
  </si>
  <si>
    <t>082647192768</t>
  </si>
  <si>
    <t>082647192485</t>
  </si>
  <si>
    <t>082647192584</t>
  </si>
  <si>
    <t>082647192478</t>
  </si>
  <si>
    <t>082647192287</t>
  </si>
  <si>
    <t>082647192386</t>
  </si>
  <si>
    <t>082647193000</t>
  </si>
  <si>
    <t>082647192966</t>
  </si>
  <si>
    <t>082647193048</t>
  </si>
  <si>
    <t>082647191365</t>
  </si>
  <si>
    <t>082647191211</t>
  </si>
  <si>
    <t>082647193147</t>
  </si>
  <si>
    <t>082647193215</t>
  </si>
  <si>
    <t>082647193130</t>
  </si>
  <si>
    <t>082647193093</t>
  </si>
  <si>
    <t>082647191990</t>
  </si>
  <si>
    <t>082647191945</t>
  </si>
  <si>
    <t>082647191891</t>
  </si>
  <si>
    <t>082647191846</t>
  </si>
  <si>
    <t>082647192195</t>
  </si>
  <si>
    <t>082647192065</t>
  </si>
  <si>
    <t>082647192638</t>
  </si>
  <si>
    <t>082647192591</t>
  </si>
  <si>
    <t>082647192492</t>
  </si>
  <si>
    <t>082647192683</t>
  </si>
  <si>
    <t>082647192737</t>
  </si>
  <si>
    <t>082647192249</t>
  </si>
  <si>
    <t>082647192546</t>
  </si>
  <si>
    <t>082647191457</t>
  </si>
  <si>
    <t>082647191853</t>
  </si>
  <si>
    <t>082647191754</t>
  </si>
  <si>
    <t>082647191709</t>
  </si>
  <si>
    <t>082647191556</t>
  </si>
  <si>
    <t>082647192003</t>
  </si>
  <si>
    <t>082647192157</t>
  </si>
  <si>
    <t>082647192355</t>
  </si>
  <si>
    <t>082647192102</t>
  </si>
  <si>
    <t>082647192300</t>
  </si>
  <si>
    <t>082647192256</t>
  </si>
  <si>
    <t>SINGLE HANDLE CP INDUSTRIAL SPRING NECK FAUCET, CERAMIC CARTRIDGE, INTEGRATED SUPPLY LINES, 1 OR 3 HOLE, DECK PLATE INCLUDED</t>
  </si>
  <si>
    <t>SINGLE HANDLE STAINLESS STEEL INDUSTRIAL SPRING NECK FAUCET, CERAMIC CARTRIDGE, INTEGRATED SUPPLY LINES, 1 OR 3 HOLE, DECK PLATE INCLUDED</t>
  </si>
  <si>
    <t>OPH-155C</t>
  </si>
  <si>
    <t>OPH-155SS</t>
  </si>
  <si>
    <t>ANGELIC</t>
  </si>
  <si>
    <t>SINGLE HANDLE CP KITCHEN FAUCET, HIGH ARC SPOUT W/PULLDOWN SPRAY, METAL LEVER HANDLE, CERAMIC CARTRIDGE, INTEGRATED SUPPLY LINES, 1-3 HOLE INSTALL, DECK PLATE INCLUDED</t>
  </si>
  <si>
    <t>SINGLE HANDLE SS KITCHEN FAUCET, HIGH ARC SPOUT W/PULLDOWN SPRAY, METAL LEVER HANDLE, CERAMIC CARTRIDGE, INTEGRATED SUPPLY LINES, 1-3 HOLE INSTALL, DECK PLATE INCLUDED</t>
  </si>
  <si>
    <t>SINGLE HANDLE OIL RUBBED BRONZE KITCHEN FCT, HIGH ARC SPOUT W/PULLDOWN SPRAY, METAL LEVER HANDLE, CERAMIC CARTRIDGE, INTEGRATED SUPPLY LINES 1-3 HOLE INSTALL, DECK PLATE INCLUDED</t>
  </si>
  <si>
    <t>SINGLE HANDLE SS INDUSTRIAL SPRING NECK FAUCET, CERAMIC CARTRIDGE, INTEGRATED SUPPLY LINES, 1 OR 3 HOLE, DECK PLATE INCLUDED</t>
  </si>
  <si>
    <t>2 HANDLE CP BAR FAUCET, METAL LEVER  HANDLES, HIGH ARC SPOUT, CERAMIC CARTRIDGE</t>
  </si>
  <si>
    <t>2 HANDLE SS BAR FAUCET, METAL LEVER  HANDLES, HIGH ARC SPOUT, CERAMIC CARTRIDGE</t>
  </si>
  <si>
    <t>2 HANDLE OIL RUBBED BRONZE BAR FAUCET,  METAL LEVER HANDLES, HIGH ARC SPOUT, CERAMIC CARTRIDGE</t>
  </si>
  <si>
    <t>2 HANDLE CP HIGH ARC 4" LAV FCT, METAL LEVER HANDLES, CERAMIC CARTRIDGE, METAL POP UP, 3 HOLE</t>
  </si>
  <si>
    <t>2 HANDLE BN HIGH ARC 4" LAV FCT, METAL LEVER HANDLES, CERAMIC CARTRIDGE, METAL POP UP, 3 HOLE</t>
  </si>
  <si>
    <t>2 HANDLE OIL RUBBED BRONZE HIGH ARC 4" LAV FCT, METAL LEVER HANDLES, CERAMIC CARTRIDGE, METAL POP UP, 3 HOLE</t>
  </si>
  <si>
    <t>2 HANDLE CP 8" WIDESPREAD HIGH ARC LAV FAUCET, METAL LEVER HANDLES, CERAMIC CARTRIDGE, METAL POP UP, 3 HOLE</t>
  </si>
  <si>
    <t>2 HANDLE BN 8" WIDESPREAD HIGH ARC LAV FAUCET, METAL LEVER HANDLES, CERAMIC CARTRIDGE, METAL POP UP, 3 HOLE</t>
  </si>
  <si>
    <t>2 HANDLE OIL RUBBED BRONZE 8" WIDESPREAD HIGH ARC LAV FAUCET, METAL LEVER HANDLES, CERAMIC CARTRIDGE, METAL POP UP, 3 HOLE</t>
  </si>
  <si>
    <t>SINGLE HANDLE CP TUB &amp; SHOWER TRIM ONLY, METAL SLIP ON DIVERTER SPOUT, METAL LEVER HANDLE, SHOWERHEAD WITH BRASS BALL JOINT, LESS ROUGH-IN VALVE, JOB PACK</t>
  </si>
  <si>
    <t>SINGLE HANDLE BN TUB &amp; SHOWER TRIM ONLY, METAL SLIP ON DIVERTER SPOUT, METAL LEVER HANDLE, SHOWERHEAD WITH BRASS BALL JOINT, LESS ROUGH-IN VALVE, JOB PACK</t>
  </si>
  <si>
    <t>SINGLE HANDLE OIL RUBBED BRONZE TUB &amp; SHOWER TRIM ONLY, METAL SLIP ON DIVERTER SPOUT, METAL LEVER HANDLE, SHOWERHEAD WITH BRASS BALL JOINT, LESS ROUGH-IN VALVE, JOB PACK</t>
  </si>
  <si>
    <t>SINGLE HANDLE CP SHOWER TRIM ONLY, METAL SLIP ON DIVERTER SPOUT, METAL LEVER HANDLE, SHOWERHEAD WITH BRASS BALL JOINT, LESS ROUGH-IN VALVE, JOB PACK</t>
  </si>
  <si>
    <t>SINGLE HANDLE BN SHOWER TRIM ONLY, METAL SLIP ON DIVERTER SPOUT, METAL LEVER HANDLE, SHOWERHEAD WITH BRASS BALL JOINT, LESS ROUGH-IN VALVE, JOB PACK</t>
  </si>
  <si>
    <t>SINGLE HANDLE OIL RUBBED BRONZE SHOWER TRIM ONLY, METAL LEVER HANDLE, SHOWERHEAD WITH BRASS BALL JOINT, LESS ROUGH-IN VALVE, JOB PACK</t>
  </si>
  <si>
    <t>TWO HANDLE CP ROMAN TUB FAUCET, METAL LEVER HANDLES, CERAMIC CARTRIDGE, HIGH FLOW, LOOSE BRASS ROUGH IN VALVE WITH BRASS TEST PLUG</t>
  </si>
  <si>
    <t>TWO HANDLE BN ROMAN TUB FAUCET, METAL LEVER HANDLES, CERAMIC CARTRIDGE, HIGH FLOW, LOOSE BRASS ROUGH IN VALVE WITH BRASS TEST PLUG</t>
  </si>
  <si>
    <t>TWO HANDLE OIL RUBBED BRONZE ROMAN TUB FAUCET, METAL LEVER HANDLES, CERAMIC CARTRIDGE, HIGH FLOW, LOOSE BRASS ROUGH IN VALVE WITH BRASS TEST PLUG</t>
  </si>
  <si>
    <t>OPA-151C</t>
  </si>
  <si>
    <t>OPA-151SS</t>
  </si>
  <si>
    <t>OPA-151ORB</t>
  </si>
  <si>
    <t>OPA-155C</t>
  </si>
  <si>
    <t>OPA-155SS</t>
  </si>
  <si>
    <t>OPA-320C</t>
  </si>
  <si>
    <t>OPA-320SS</t>
  </si>
  <si>
    <t>OPA-320ORB</t>
  </si>
  <si>
    <t>OPA-420C</t>
  </si>
  <si>
    <t>OPA-420BN</t>
  </si>
  <si>
    <t>OPA-420ORB</t>
  </si>
  <si>
    <t>OPA-480C</t>
  </si>
  <si>
    <t>OPA-480BN</t>
  </si>
  <si>
    <t>OPA-480ORB</t>
  </si>
  <si>
    <t>OPA-730CJP</t>
  </si>
  <si>
    <t>OPA-730BNJP</t>
  </si>
  <si>
    <t>OPA-730ORBJP</t>
  </si>
  <si>
    <t>OPA-720CJP</t>
  </si>
  <si>
    <t>OPA-720BNJP</t>
  </si>
  <si>
    <t>OPA-720ORBJP</t>
  </si>
  <si>
    <t>OPA-900C</t>
  </si>
  <si>
    <t>OPA-900BN</t>
  </si>
  <si>
    <t>OPA-900ORB</t>
  </si>
  <si>
    <t>082647195363</t>
  </si>
  <si>
    <t>082647195387</t>
  </si>
  <si>
    <t>082647195370</t>
  </si>
  <si>
    <t>082647196490</t>
  </si>
  <si>
    <t>082647196506</t>
  </si>
  <si>
    <t>082647196513</t>
  </si>
  <si>
    <t>082647196537</t>
  </si>
  <si>
    <t>082647196520</t>
  </si>
  <si>
    <t>082647195226</t>
  </si>
  <si>
    <t>082647195219</t>
  </si>
  <si>
    <t>082647195233</t>
  </si>
  <si>
    <t>082647195257</t>
  </si>
  <si>
    <t>082647195240</t>
  </si>
  <si>
    <t>082647195264</t>
  </si>
  <si>
    <t>082647195318</t>
  </si>
  <si>
    <t>082647195301</t>
  </si>
  <si>
    <t>082647195325</t>
  </si>
  <si>
    <t>082647195288</t>
  </si>
  <si>
    <t>082647195271</t>
  </si>
  <si>
    <t>082647195295</t>
  </si>
  <si>
    <t>082647195349</t>
  </si>
  <si>
    <t>082647195332</t>
  </si>
  <si>
    <t>082647195356</t>
  </si>
  <si>
    <t>082647196544</t>
  </si>
  <si>
    <t>082647196551</t>
  </si>
  <si>
    <t>695*270*70</t>
  </si>
  <si>
    <t>720*290*245</t>
  </si>
  <si>
    <t>580*300*75</t>
  </si>
  <si>
    <t>605*320*260</t>
  </si>
  <si>
    <t>360*255*65</t>
  </si>
  <si>
    <t>540*380*230</t>
  </si>
  <si>
    <t>315*180*170</t>
  </si>
  <si>
    <t>570*335*200</t>
  </si>
  <si>
    <t>380*265*70</t>
  </si>
  <si>
    <t>405*285*245</t>
  </si>
  <si>
    <t>300*180*100</t>
  </si>
  <si>
    <t>385*320*230</t>
  </si>
  <si>
    <t>440*265*75</t>
  </si>
  <si>
    <t>465*285*260</t>
  </si>
  <si>
    <t>OPH-151C</t>
  </si>
  <si>
    <t>OPH-151SS</t>
  </si>
  <si>
    <t>SINGLE HANDLE CP LAVATORY FAUCET CERAMIC CARTRIDGE WITH 50/50 PUSH POP-UP, 1 OR 3 HOLE, DECK PLATE INCLUDED</t>
  </si>
  <si>
    <t>SINGLE HANDLE BRUSHED NICKEL LAVATORY FAUCET, CERAMIC CARTRIDGE WITH 50/50 PUSH POP-UP, 1 OR 3 HOLE, DECK PLATE INCLUDED</t>
  </si>
  <si>
    <t>OPH-550C</t>
  </si>
  <si>
    <t>OPH-550BN</t>
  </si>
  <si>
    <t>082647207028</t>
  </si>
  <si>
    <t>082647207073</t>
  </si>
  <si>
    <t>082647207080</t>
  </si>
  <si>
    <t>082647207097</t>
  </si>
  <si>
    <t xml:space="preserve">300*225*65 </t>
  </si>
  <si>
    <t xml:space="preserve">315*250*410 </t>
  </si>
  <si>
    <t>INNER CARTON</t>
  </si>
  <si>
    <t>MASTER CARTON</t>
  </si>
  <si>
    <t>OPSR-797C</t>
  </si>
  <si>
    <t>OPSR-797BN</t>
  </si>
  <si>
    <t>OPSR-797ORB</t>
  </si>
  <si>
    <t>CHROME PLATE ROUGH IN EXTENSION KIT</t>
  </si>
  <si>
    <t>BRUSHED NICKEL ROUGH IN EXTENSION    KIT</t>
  </si>
  <si>
    <t>OIL RUBBED BRONZE ROUGH IN           EXTENSION KIT</t>
  </si>
  <si>
    <t>MULTIPLIER</t>
  </si>
  <si>
    <t>NET PRICE</t>
  </si>
  <si>
    <t>LEVERAGE</t>
  </si>
  <si>
    <t>OPL-100C</t>
  </si>
  <si>
    <t>OPL-100SS</t>
  </si>
  <si>
    <t>OPL-140C</t>
  </si>
  <si>
    <t>OPL-140SS</t>
  </si>
  <si>
    <t>OPL-150C</t>
  </si>
  <si>
    <t>OPL-150SS</t>
  </si>
  <si>
    <t>OPL-151C</t>
  </si>
  <si>
    <t>OPL-151SS</t>
  </si>
  <si>
    <t>OPL-200C</t>
  </si>
  <si>
    <t>OPL-240C</t>
  </si>
  <si>
    <t>OPL-250C</t>
  </si>
  <si>
    <t>OPL-250SS</t>
  </si>
  <si>
    <t>OPL-260C</t>
  </si>
  <si>
    <t>OPL-260SS</t>
  </si>
  <si>
    <t>OPL-320C</t>
  </si>
  <si>
    <t>OPL-500CF</t>
  </si>
  <si>
    <t>OPL-500BNF</t>
  </si>
  <si>
    <t>OPL-400CL</t>
  </si>
  <si>
    <t>OPL-400CF</t>
  </si>
  <si>
    <t>OPL-400CP</t>
  </si>
  <si>
    <t>OPL-400BNF</t>
  </si>
  <si>
    <t>OPL-400BNP</t>
  </si>
  <si>
    <t>OPL-420CF</t>
  </si>
  <si>
    <t>OPL-420CP</t>
  </si>
  <si>
    <t>OPL-420BNF</t>
  </si>
  <si>
    <t>OPL-480CF</t>
  </si>
  <si>
    <t>OPL-480BNF</t>
  </si>
  <si>
    <t>OPL-700CJP</t>
  </si>
  <si>
    <t>OPL-700BNJP</t>
  </si>
  <si>
    <t>OPL-720CJP</t>
  </si>
  <si>
    <t>OPL-720BNJP</t>
  </si>
  <si>
    <t>OPL-730CJP</t>
  </si>
  <si>
    <t>OPL-730BNJP</t>
  </si>
  <si>
    <t>OPL-105C</t>
  </si>
  <si>
    <t>OPL-105SS</t>
  </si>
  <si>
    <t>OPL-135C</t>
  </si>
  <si>
    <t>OPL-145C</t>
  </si>
  <si>
    <t>OPL-145SS</t>
  </si>
  <si>
    <t>OPL-205C</t>
  </si>
  <si>
    <t>OPL-245C</t>
  </si>
  <si>
    <t>OPL-202C</t>
  </si>
  <si>
    <t>OPL-242C</t>
  </si>
  <si>
    <t>OPL-250CB</t>
  </si>
  <si>
    <t>OPL-325C</t>
  </si>
  <si>
    <t>OPL-325CB</t>
  </si>
  <si>
    <t>OPL-505CL</t>
  </si>
  <si>
    <t>OPL-505BNL</t>
  </si>
  <si>
    <t>OPL-505CF</t>
  </si>
  <si>
    <t>OPL-505CP</t>
  </si>
  <si>
    <t>OPL-505BNF</t>
  </si>
  <si>
    <t>OPL-505BNP</t>
  </si>
  <si>
    <t>OPL-405CL</t>
  </si>
  <si>
    <t>OPL-405CF</t>
  </si>
  <si>
    <t>OPL-405CP</t>
  </si>
  <si>
    <t>OPL-405CLB</t>
  </si>
  <si>
    <t>OPL-402CL</t>
  </si>
  <si>
    <t>OPL-402CF</t>
  </si>
  <si>
    <t>OPL-402CP</t>
  </si>
  <si>
    <t>OPL-480CLB</t>
  </si>
  <si>
    <t>OPL-705CJP</t>
  </si>
  <si>
    <t>OPL-725CJP</t>
  </si>
  <si>
    <t>OPL-735CJP</t>
  </si>
  <si>
    <t>SINGLE HANDLE KITCHEN FAUCET, SINGLE HOLE OR THREE HOLE MOUNT, DECKPLATE INCLUDED, COPPER INLET SUPPLY, CERAMIC CARTRIDGE, 1.5 GPM, CHROME</t>
  </si>
  <si>
    <t>SINGLE HANDLE KITCHEN FAUCET, SINGLE HOLE OR THREE HOLE MOUNT, DECKPLATE INCLUDED, COPPER INLET SUPPLY, CERAMIC CARTRIDGE, 1.5 GPM, STAINLESS STEEL</t>
  </si>
  <si>
    <t>SINGLE HANDLE KITCHEN FAUCET WITH SIDE SPRAY, TWO HOLE OR FOUR HOLE MOUNT, DECKPLATE INCLUDED, COPPER INLET SUPPLY, CERAMIC CARTRIDGE, 1.5 GPM, CHROME</t>
  </si>
  <si>
    <t>SINGLE HANDLE PULLOUT KITCHEN FAUCET, SINGLE HOLE OR THREE HOLE MOUNT, DECKPLATE INCLUDED, COPPER INLET SUPPLY, CERAMIC CARTRIDGE, 1.5 GPM, CHROME</t>
  </si>
  <si>
    <t>SINGLE HANDLE PULLOUT KITCHEN FAUCET, SINGLE HOLE OR THREE HOLE MOUNT, DECKPLATE INCLUDED, COPPER INLET SUPPLY, CERAMIC CARTRIDGE, 1.5 GPM, STAINLESS STEEL</t>
  </si>
  <si>
    <t>SINGLE HANDLE PULLDOWN KITCHEN FAUCET, SINGLE HOLE OR THREE HOLE MOUNT, DECKPLATE INCLUDED, WITH INTEGRATED SUPPLY LINES, CERAMIC CARTRIDGE, 1.8 GPM, CHROME</t>
  </si>
  <si>
    <t>SINGLE HANDLE PULLDOWN KITCHEN FAUCET, SINGLE HOLE OR THREE HOLE MOUNT, DECKPLATE INCLUDED, WITH INTEGRATED SUPPLY LINES, CERAMIC CARTRIDGE, 1.8 GPM, STAINLESS STEEL</t>
  </si>
  <si>
    <t>TWO HANDLE KITCHEN FAUCET, THREE HOLE MOUNT, QUICK MOUNT INSTALLATION, CERAMIC CARTRIDGES, 1.5 GPM, CHROME</t>
  </si>
  <si>
    <t>TWO HANDLE KITCHEN FAUCET WITH SIDE SPRAY, FOUR HOLE MOUNT, QUICK MOUNT INSTALLATION, CERAMIC CARTRIDGES, 1.5 GPM, CHROME</t>
  </si>
  <si>
    <t>TWO HANDLE HIGH ARC KITCHEN FAUCET, THREE HOLE MOUNT, QUICK MOUNT INSTALLATION, CERAMIC CARTRIDGES, 1.5 GPM, CHROME</t>
  </si>
  <si>
    <t>TWO HANDLE HIGH ARC KITCHEN FAUCET, THREE HOLE MOUNT, QUICK MOUNT INSTALLATION, CERAMIC CARTRIDGES, 1.5 GPM, STAINLESS STEEL</t>
  </si>
  <si>
    <t>TWO HANDLE HIGH ARC KITCHEN FAUCET WITH SIDE SPRAY, FOUR HOLE MOUNT, QUICK MOUNT INSTALLATION, CERAMIC CARTRIDGES, 1.5 GPM, CHROME</t>
  </si>
  <si>
    <t>TWO HANDLE HIGH ARC KITCHEN FAUCET WITH SIDE SPRAY, FOUR HOLE MOUNT, QUICK MOUNT INSTALLATION, CERAMIC CARTRIDGES, 1.5 GPM, STAINLESS STEEL</t>
  </si>
  <si>
    <t>TWO HANDLE 4" CENTERSET BAR FAUCET, QUICK MOUNT INSTALLATION, CERAMIC CARTRIDGES, 1.5 GPM, STAINLESS STEEL</t>
  </si>
  <si>
    <t xml:space="preserve">SINGLE HANDLE LAVATORY FAUCET, SINGLE HOLE OR THREE HOLE MOUNT, DECKPLATE INCLUDED, INTEGRATED SUPPLY LINES, 50/50 PUSH POP-UP, CERAMIC CARTRIDGE, 1.5 GPM, CHROME </t>
  </si>
  <si>
    <t>SINGLE HANDLE LAVATORY FAUCET, SINGLE HOLE OR THREE HOLE MOUNT, DECKPLATE INCLUDED, INTEGRATED SUPPLY LINES, 50/50 PUSH POP-UP, CERAMIC CARTRIDGE, 1.5 GPM, BRUSHED NICKEL</t>
  </si>
  <si>
    <t xml:space="preserve">TWO HANDLE 4" CENTERSET LAVATORY FAUCET, QUICK MOUNT INSTALLATION, LESS POP-UP, CERAMIC CARTRIDGES, 1.2 GPM, CHROME </t>
  </si>
  <si>
    <t xml:space="preserve">TWO HANDLE 4" CENTERSET LAVATORY FAUCET, QUICK MOUNT INSTALLATION, 50/50 PUSH POP-UP, CERAMIC CARTRIDGES, 1.2 GPM, CHROME </t>
  </si>
  <si>
    <t>TWO HANDLE 4" CENTERSET LAVATORY FAUCET, QUICK MOUNT INSTALLATION, PLASTIC PUSH POP-UP, CERAMIC CARTRIDGES, 1.2 GPM, CHROME</t>
  </si>
  <si>
    <t xml:space="preserve">TWO HANDLE 4" CENTERSET LAVATORY FAUCET, QUICK MOUNT INSTALLATION, 50/50 PUSH POP-UP, CERAMIC CARTRIDGES, 1.2 GPM, BRUSHED NICKEL </t>
  </si>
  <si>
    <t>TWO HANDLE 4" CENTERSET LAVATORY FAUCET, QUICK MOUNT INSTALLATION, PLASTIC PUSH POP-UP, CERAMIC CARTRIDGES, 1.2 GPM, BRUSHED NICKEL</t>
  </si>
  <si>
    <t xml:space="preserve">TWO HANDLE HIGH ARC 4" CENTERSET LAVATORY FAUCET, QUICK MOUNT INSTALLATION, 50/50 PUSH POP-UP, CERAMIC CARTRIDGES, 1.2 GPM, CHROME </t>
  </si>
  <si>
    <t>TWO HANDLE HIGH ARC 4" CENTERSET LAVATORY FAUCET, QUICK MOUNT INSTALLATION, PLASTIC PUSH POP-UP, CERAMIC CARTRIDGES, 1.2 GPM, CHROME</t>
  </si>
  <si>
    <t xml:space="preserve">TWO HANDLE HIGH ARC 4" CENTERSET LAVATORY FAUCET, QUICK MOUNT INSTALLATION, 50/50 PUSH POP-UP, CERAMIC CARTRIDGES, 1.2 GPM, BRUSHED NICKEL </t>
  </si>
  <si>
    <t xml:space="preserve">TWO HANDLE HIGH ARC 8" WIDESPREAD LAVATORY FAUCET, QUICK MOUNT INSTALLATION, 50/50 PUSH POP-UP, CERAMIC CARTRIDGES, 1.2 GPM, CHROME </t>
  </si>
  <si>
    <t xml:space="preserve">TWO HANDLE HIGH ARC 8" WIDESPREAD LAVATORY FAUCET, QUICK MOUNT INSTALLATION, 50/50 PUSH POP-UP, CERAMIC CARTRIDGES, 1.2 GPM, BRUSHED NICKEL </t>
  </si>
  <si>
    <t>SINGLE HANDLE VALVE TRIM ONLY, JOB PACK, CHROME</t>
  </si>
  <si>
    <t>SINGLE HANDLE VALVE TRIM ONLY, JOB PACK, BRUSHED NICKEL</t>
  </si>
  <si>
    <t>SINGLE HANDLE SHOWER TRIM ONLY, 6" SHOWERHEAD, JOB PACK, 1.8 GPM, CHROME</t>
  </si>
  <si>
    <t>SINGLE HANDLE SHOWER TRIM ONLY, 6" SHOWERHEAD, JOB PACK, 1.8 GPM, BRUSHED NICKEL</t>
  </si>
  <si>
    <t>SINGLE HANDLE TUB &amp; SHOWER TRIM ONLY, 6" SHOWERHEAD, METAL SLIP ON TUB SPOUT, JOB PACK, 1.8 GPM, CHROME</t>
  </si>
  <si>
    <t>SINGLE HANDLE TUB &amp; SHOWER TRIM ONLY, 6" SHOWERHEAD, METAL SLIP ON TUB SPOUT, JOB PACK, 1.8 GPM, BRUSHED NICKEL</t>
  </si>
  <si>
    <t>SINGLE HANDLE KITCHEN FAUCET, COPPER INLET SUPPLY, WASHERLESS, 1.5 GPM, CHROME</t>
  </si>
  <si>
    <t>SINGLE HANDLE KITCHEN FAUCET, COPPER INLET SUPPLY, WASHERLESS, 1.5 GPM, STAINLESS STEEL</t>
  </si>
  <si>
    <t>SINGLE HANDLE KITCHEN FAUCET WITH SIDE SPRAY ON DECK, COPPER INLET SUPPLY, WASHERLESS, 1.5 GPM, CHROME</t>
  </si>
  <si>
    <t>SINGLE HANDLE KITCHEN FAUCET WITH SIDE SPRAY, FOUR HOLE MOUNT, COPPER INLET SUPPLY, WASHERLESS, 1.5 GPM, CHROME</t>
  </si>
  <si>
    <t>SINGLE HANDLE KITCHEN FAUCET WITH SIDE SPRAY, FOUR HOLE MOUNT, COPPER INLET SUPPLY, WASHERLESS, 1.5 GPM, STAINLESS STEEL</t>
  </si>
  <si>
    <t>TWO HANDLE KITCHEN FAUCET, THREE HOLE MOUNT, QUICK MOUNT INSTALLATION, WASHERLESS, 1.5 GPM, CHROME</t>
  </si>
  <si>
    <t>TWO HANDLE KITCHEN FAUCET WITH SIDE SPRAY, FOUR HOLE MOUNT, QUICK MOUNT INSTALLATION, WASHERLESS, 1.5 GPM, CHROME</t>
  </si>
  <si>
    <t>TWO HANDLE KITCHEN FAUCET, ACYLIC HANDLES, THREE HOLE MOUNT, QUICK MOUNT INSTALLATION, WASHERLESS, 1.5 GPM, CHROME</t>
  </si>
  <si>
    <t>TWO HANDLE KITCHEN FAUCET WITH SIDE SPRAY, ACRYLIC HANDLES, FOUR HOLE MOUNT, QUICK MOUNT INSTALLATION, WASHERLESS, 1.5 GPM, CHROME</t>
  </si>
  <si>
    <t>TWO HANDLE HIGH ARC KITCHEN FAUCET, WRIST BLADE HANDLES, THREE HOLE MOUNT, QUICK MOUNT INSTALLATION, WASHERLESS, 1.5 GPM, CHROME</t>
  </si>
  <si>
    <t>TWO HANDLE 4" CENTERSET BAR FAUCET, QUICK MOUNT INSTALLATION, WASHERLESS, 1.5 GPM, CHROME</t>
  </si>
  <si>
    <t>TWO HANDLE 4" CENTERSET BAR FAUCET, WRIST BLADE HANDLES, QUICK MOUNT INSTALLATION, WASHERLESS, 1.5 GPM, CHROME</t>
  </si>
  <si>
    <t xml:space="preserve">SINGLE HANDLE 4" CENTERSET LAVATORY FAUCET, LESS POP-UP, WASHERLESS, 1.2 GPM, CHROME </t>
  </si>
  <si>
    <t xml:space="preserve">SINGLE HANDLE 4" CENTERSET LAVATORY FAUCET, LESS POP-UP, WASHERLESS, 1.2 GPM, BRUSHED NICKEL </t>
  </si>
  <si>
    <t xml:space="preserve">SINGLE HANDLE 4" CENTERSET LAVATORY FAUCET, 50/50 PUSH POP-UP, WASHERLESS, 1.2 GPM, CHROME </t>
  </si>
  <si>
    <t xml:space="preserve">SINGLE HANDLE 4" CENTERSET LAVATORY FAUCET, PLASTIC PUSH POP-UP, WASHERLESS, 1.2 GPM, CHROME </t>
  </si>
  <si>
    <t xml:space="preserve">SINGLE HANDLE 4" CENTERSET LAVATORY FAUCET, 50/50 PUSH POP-UP, WASHERLESS, 1.2 GPM, BRUSHED NICKEL </t>
  </si>
  <si>
    <t xml:space="preserve">SINGLE HANDLE 4" CENTERSET LAVATORY FAUCET, PLASTIC PUSH POP-UP, WASHERLESS, 1.2 GPM, BRUSHED NICKEL </t>
  </si>
  <si>
    <t xml:space="preserve">TWO HANDLE 4" CENTERSET LAVATORY FAUCET, QUICK MOUNT INSTALLATION, LESS POP-UP, WASHERLESS, 1.2 GPM, CHROME </t>
  </si>
  <si>
    <t xml:space="preserve">TWO HANDLE 4" CENTERSET LAVATORY FAUCET, QUICK MOUNT INSTALLATION, 50/50 PUSH POP-UP, WASHERLESS, 1.2 GPM, CHROME </t>
  </si>
  <si>
    <t xml:space="preserve">TWO HANDLE 4" CENTERSET LAVATORY FAUCET, QUICK MOUNT INSTALLATION, PLASTIC PUSH POP-UP, WASHERLESS, 1.2 GPM, CHROME </t>
  </si>
  <si>
    <t xml:space="preserve">TWO HANDLE 4" CENTERSET LAVATORY FAUCET, WRIST BLADE HANDLES, QUICK MOUNT INSTALLATION, LESS POP-UP, WASHERLESS, 1.2 GPM, CHROME </t>
  </si>
  <si>
    <t xml:space="preserve">TWO HANDLE 4" CENTERSET LAVATORY FAUCET, ACRYLIC HANDLES, QUICK MOUNT INSTALLATION, LESS POP-UP, WASHERLESS, 1.2 GPM, CHROME </t>
  </si>
  <si>
    <t xml:space="preserve">TWO HANDLE 4" CENTERSET LAVATORY FAUCET, ACRYLIC HANDLES, QUICK MOUNT INSTALLATION, 50/50 POP-UP, WASHERLESS, 1.2 GPM, CHROME </t>
  </si>
  <si>
    <t xml:space="preserve">TWO HANDLE 4" CENTERSET LAVATORY FAUCET, ACRYLIC HANDLES, QUICK MOUNT INSTALLATION, PLASTIC POP-UP, WASHERLESS, 1.2 GPM, CHROME </t>
  </si>
  <si>
    <t xml:space="preserve">TWO HANDLE 8" WIDESPREAD LAVATORY FAUCET, WRIST BLADE HANDLES, QUICK MOUNT INSTALLATION, LESS POP-UP, WASHERLESS, 1.2 GPM, CHROME </t>
  </si>
  <si>
    <t>SINGLE HANDLE SHOWER TRIM ONLY, CORE SHOWERHEAD, JOB PACK, 1.8 GPM, CHROME</t>
  </si>
  <si>
    <t>SINGLE HANDLE TUB &amp; SHOWER TRIM ONLY, CORE SHOWERHEAD, METAL SLIP ON TUB SPOUT, JOB PACK, 1.8 GPM, CHROME</t>
  </si>
  <si>
    <t>SHOWER TRIM ONLY, 6" SHOWERHEAD WITH METAL BALL JOINT, METAL LEVER HANDLE, JOB PACK, CHROME</t>
  </si>
  <si>
    <t>SHOWER TRIM ONLY, 6" SHOWERHEAD WITH METAL BALL JOINT, METAL LEVER HANDLE, JOB PACK, BRUSHED NICKEL</t>
  </si>
  <si>
    <t>TUB &amp; SHOWER TRIM ONLY, 6" SHOWERHEAD WITH METAL BALL JOINT, METAL SLIP ON TUB SPOUT, METAL LEVER HANDLE, JOB PACK, CHROME</t>
  </si>
  <si>
    <t>TUB &amp; SHOWER TRIM ONLY, 6" SHOWERHEAD WITH METAL BALL JOINT, METAL SLIP ON TUB SPOUT, METAL LEVER HANDLE, JOB PACK, BRUSHED NICKEL</t>
  </si>
  <si>
    <t>OPH-700CJP</t>
  </si>
  <si>
    <t>OPH-700BNJP</t>
  </si>
  <si>
    <t>VALVE TRIM ONLY, METAL LEVER HANDLE, JOB PACK, CHROME</t>
  </si>
  <si>
    <t>VALVE TRIM ONLY, METAL LEVER HANDLE, JOB PACK, BRUSHED NICKEL</t>
  </si>
  <si>
    <t>SINGLE HANDLE CONTEMPORARY LAVATORY FAUCET, METAL LEVER HANDLE, CERAMIC CARTRIDGE, INTEGRATED SUPPLY LINES, 1 OR 3 HOLE INSTALLATION, OPTIONAL DECKPLATE INCLUDED, METAL PUSH POP-UP, 1.0 GPM, CHROME</t>
  </si>
  <si>
    <t>SINGLE HANDLE CONTEMPORARY LAVATORY FAUCET, METAL LEVER HANDLE, CERAMIC CARTRIDGE, INTEGRATED SUPPLY LINES, 1 OR 3 HOLE INSTALLATION, OPTIONAL DECKPLATE INCLUDED, METAL PUSH POP-UP, 1.0 GPM, BRUSHED NICKEL</t>
  </si>
  <si>
    <t>225*225*115</t>
  </si>
  <si>
    <t>425*215*300</t>
  </si>
  <si>
    <t>425*215*301</t>
  </si>
  <si>
    <t>425*215*302</t>
  </si>
  <si>
    <t>425*215*303</t>
  </si>
  <si>
    <t>425*215*304</t>
  </si>
  <si>
    <t>425*215*305</t>
  </si>
  <si>
    <t>420*200*70</t>
  </si>
  <si>
    <t>420*200*71</t>
  </si>
  <si>
    <t>445*215*245</t>
  </si>
  <si>
    <t>445*215*246</t>
  </si>
  <si>
    <t>082647223929</t>
  </si>
  <si>
    <t>082647223936</t>
  </si>
  <si>
    <t>082647223943</t>
  </si>
  <si>
    <t>082647223950</t>
  </si>
  <si>
    <t>082647223967</t>
  </si>
  <si>
    <t>082647223974</t>
  </si>
  <si>
    <t>082647223981</t>
  </si>
  <si>
    <t>082647223998</t>
  </si>
  <si>
    <t>082647224001</t>
  </si>
  <si>
    <t>082647224018</t>
  </si>
  <si>
    <t>082647224025</t>
  </si>
  <si>
    <t>082647224032</t>
  </si>
  <si>
    <t>082647224049</t>
  </si>
  <si>
    <t>082647224056</t>
  </si>
  <si>
    <t>082647224063</t>
  </si>
  <si>
    <t>082647224070</t>
  </si>
  <si>
    <t>082647224414</t>
  </si>
  <si>
    <t>082647224094</t>
  </si>
  <si>
    <t>082647224100</t>
  </si>
  <si>
    <t>082647224117</t>
  </si>
  <si>
    <t>082647224124</t>
  </si>
  <si>
    <t>082647224131</t>
  </si>
  <si>
    <t>082647224148</t>
  </si>
  <si>
    <t>082647224155</t>
  </si>
  <si>
    <t>082647224162</t>
  </si>
  <si>
    <t>082647224179</t>
  </si>
  <si>
    <t>082647224186</t>
  </si>
  <si>
    <t>082647225442</t>
  </si>
  <si>
    <t>082647224209</t>
  </si>
  <si>
    <t>082647224216</t>
  </si>
  <si>
    <t>082647224223</t>
  </si>
  <si>
    <t>082647224230</t>
  </si>
  <si>
    <t>082647224247</t>
  </si>
  <si>
    <t>082647224254</t>
  </si>
  <si>
    <t>082647224261</t>
  </si>
  <si>
    <t>082647224278</t>
  </si>
  <si>
    <t>082647224285</t>
  </si>
  <si>
    <t>082647224292</t>
  </si>
  <si>
    <t>082647224308</t>
  </si>
  <si>
    <t>082647224315</t>
  </si>
  <si>
    <t>082647224322</t>
  </si>
  <si>
    <t>082647224339</t>
  </si>
  <si>
    <t>082647224346</t>
  </si>
  <si>
    <t>082647224353</t>
  </si>
  <si>
    <t>082647224360</t>
  </si>
  <si>
    <t>082647224377</t>
  </si>
  <si>
    <t>082647224384</t>
  </si>
  <si>
    <t>082647224391</t>
  </si>
  <si>
    <t>082647224407</t>
  </si>
  <si>
    <t>082647224421</t>
  </si>
  <si>
    <t>082647224438</t>
  </si>
  <si>
    <t>082647224445</t>
  </si>
  <si>
    <t>082647224452</t>
  </si>
  <si>
    <t>082647224469</t>
  </si>
  <si>
    <t>082647224476</t>
  </si>
  <si>
    <t>082647224483</t>
  </si>
  <si>
    <t>082647224490</t>
  </si>
  <si>
    <t>082647224506</t>
  </si>
  <si>
    <t>082647224513</t>
  </si>
  <si>
    <t>082647224520</t>
  </si>
  <si>
    <t>082647224537</t>
  </si>
  <si>
    <t>450*265*65</t>
  </si>
  <si>
    <t>450*265*66</t>
  </si>
  <si>
    <t>450*265*67</t>
  </si>
  <si>
    <t>450*265*68</t>
  </si>
  <si>
    <t>470*280*230</t>
  </si>
  <si>
    <t>525*310*70</t>
  </si>
  <si>
    <t>550*325*245</t>
  </si>
  <si>
    <t>580*260*70</t>
  </si>
  <si>
    <t>600*275*245</t>
  </si>
  <si>
    <t>420*230*65</t>
  </si>
  <si>
    <t>440*245*230</t>
  </si>
  <si>
    <t>450*330*75</t>
  </si>
  <si>
    <t>465*355*260</t>
  </si>
  <si>
    <t>240*175*155</t>
  </si>
  <si>
    <t>190*175*155</t>
  </si>
  <si>
    <t>555*205*345</t>
  </si>
  <si>
    <t>555*255*345</t>
  </si>
  <si>
    <t>195*195*225</t>
  </si>
  <si>
    <t>195*195*226</t>
  </si>
  <si>
    <t>195*195*227</t>
  </si>
  <si>
    <t>615*210*255</t>
  </si>
  <si>
    <t>340*265*70</t>
  </si>
  <si>
    <t>395*300*225</t>
  </si>
  <si>
    <t>200*200*90</t>
  </si>
  <si>
    <t>255*225*115</t>
  </si>
  <si>
    <t>280*240*380</t>
  </si>
  <si>
    <t>370*285*63</t>
  </si>
  <si>
    <t>300*220*65</t>
  </si>
  <si>
    <t>470*315*230</t>
  </si>
  <si>
    <t>400*285*245</t>
  </si>
  <si>
    <t>082647222182</t>
  </si>
  <si>
    <t>082647222199</t>
  </si>
  <si>
    <t>SINGLE HANDLE KITCHEN FAUCET WITH SIDE SPRAY, TWO HOLE OR FOUR HOLE MOUNT, DECKPLATE INCLUDED, COPPER INLET SUPPLY, CERAMIC CARTRIDGE, 1.5 GPM, STAINLESS STEEL</t>
  </si>
  <si>
    <t>LIST PRICE</t>
  </si>
  <si>
    <t>SINGLE HANDLE MATTE BLACK CULINARY SPRING NECK FAUCET, CERAMIC CARTRIDGE, INTEGRATED SUPPLY LINES, 1 OR 3 HOLE INSTALLATION, DECK PLATE INCLUDED</t>
  </si>
  <si>
    <t>SINGLE HANDLE CONTEMPORARY LAVATORY FAUCET, METAL LEVER HANDLE, CERAMIC CARTRIDGE, INTEGRATED SUPPLY LINES, 1 OR 3 HOLE INSTALLATION, OPTIONAL DECKPLATE INCLUDED, METAL PUSH POP-UP, 1.0 GPM, MATTE BLACK</t>
  </si>
  <si>
    <t>SINGLE HANDLE MATTE BLACK LAVATORY FAUCET, CERAMIC CARTRIDGE WITH 50/50 PUSH POP-UP, 1 OR 3 HOLE INSTALLATION, DECK PLATE INCLUDED</t>
  </si>
  <si>
    <t>VALVE TRIM ONLY, METAL LEVER HANDLE, JOB PACK, MATTE BLACK</t>
  </si>
  <si>
    <t>SHOWER TRIM ONLY, 6" SHOWERHEAD WITH METAL BALL JOINT, METAL LEVER HANDLE, JOB PACK, MATTE BLACK</t>
  </si>
  <si>
    <t>TUB &amp; SHOWER TRIM ONLY, 6" SHOWERHEAD WITH METAL BALL JOINT, METAL SLIP ON TUB SPOUT, METAL LEVER HANDLE, MATTE BLACK</t>
  </si>
  <si>
    <t>OPH-151MB</t>
  </si>
  <si>
    <t>OPH-155MB</t>
  </si>
  <si>
    <t>OPH-500MB</t>
  </si>
  <si>
    <t>OPH-550MB</t>
  </si>
  <si>
    <t>OPH-700MBJP</t>
  </si>
  <si>
    <t>OPH-720MBJP</t>
  </si>
  <si>
    <t>OPH-730MBJP</t>
  </si>
  <si>
    <t>OPC-386CA</t>
  </si>
  <si>
    <t>4" CP LAUNDRY FAUCET W/6" SPOUT</t>
  </si>
  <si>
    <t>082647192263</t>
  </si>
  <si>
    <t>250*180*60</t>
  </si>
  <si>
    <t>270*195*390</t>
  </si>
  <si>
    <t>082647375437</t>
  </si>
  <si>
    <t>082647375529</t>
  </si>
  <si>
    <t>082647375567</t>
  </si>
  <si>
    <t>082647375482</t>
  </si>
  <si>
    <t>625*260*65</t>
  </si>
  <si>
    <t>650*280^230</t>
  </si>
  <si>
    <t>625*260*66</t>
  </si>
  <si>
    <t>650*280^231</t>
  </si>
  <si>
    <t>625*260*67</t>
  </si>
  <si>
    <t>650*280^232</t>
  </si>
  <si>
    <t>695*270*71</t>
  </si>
  <si>
    <t>720*290*246</t>
  </si>
  <si>
    <t>420*200*72</t>
  </si>
  <si>
    <t>445*215*247</t>
  </si>
  <si>
    <t>300*225*66</t>
  </si>
  <si>
    <t>315*250*411</t>
  </si>
  <si>
    <t>225*225*116</t>
  </si>
  <si>
    <t>425*215*306</t>
  </si>
  <si>
    <t>DISCONTINUED</t>
  </si>
  <si>
    <t>REPLACED WITH OPL-242C</t>
  </si>
  <si>
    <t>REPLACED WITH OPL-202C</t>
  </si>
  <si>
    <t>OPLR-799A</t>
  </si>
  <si>
    <t>OPLR-799AWS</t>
  </si>
  <si>
    <t>OPLR-799P</t>
  </si>
  <si>
    <t>OPLR-799PWS</t>
  </si>
  <si>
    <t>OPLR-799</t>
  </si>
  <si>
    <t>OPLR-799WS</t>
  </si>
  <si>
    <t>WASHERLESS PRESSURE BALANCE VALVE, UNIVERSAL 1/2" FITTINGS (CC / IP) LESS STOPS</t>
  </si>
  <si>
    <t>WASHERLESS PRESSURE BALANCE VALVE, UNIVERSAL 1/2" FITTINGS (CC / IP) WITH STOPS</t>
  </si>
  <si>
    <t>WASHERLESS PRESSURE BALANCING VALVE, TYPE A PEX CONNECTIONS (COLD EXPANSION), LESS STOPS</t>
  </si>
  <si>
    <t>WASHERLESS PRESSURE BALANCING VALVE, TYPE A PEX CONNECTIONS (COLD EXPANSION), WITH STOPS</t>
  </si>
  <si>
    <t>WASHERLESS PRESSURE BALANCE VALVE, UNIVERSAL 1/2" PEX CONNECTIONS WITH STOPS</t>
  </si>
  <si>
    <t>CERAMIC PRESSURE BALANCE VALVE, UNIVERSAL 1/2" FITTINGS (CC / IP) LESS STOPS</t>
  </si>
  <si>
    <t>CERAMIC PRESSURE BALANCE VALVE, UNIVERSAL 1/2" FITTINGS (CC / IP) WITH STOPS</t>
  </si>
  <si>
    <t>CERAMIC PRESSURE BALANCING VALVE, TYPE A ASTM F1960 PEX CONNECTIONS (COLD EXPANSION), LESS STOPS</t>
  </si>
  <si>
    <t>CERAMIC PRESSURE BALANCING VALVE, TYPE A ASTM F1960 PEX CONNECTIONS (COLD EXPANSION), WITH STOPS</t>
  </si>
  <si>
    <t>CERAMIC PRESSURE BALANCE VALVE, 1/2" PEX B CONNECTIONS LESS STOPS</t>
  </si>
  <si>
    <t>CERAMIC PRESSURE BALANCE VALVE, 1/2" PEX B CONNECTIONS WITH STOPS</t>
  </si>
  <si>
    <t>170*150*165</t>
  </si>
  <si>
    <t>475*360*365</t>
  </si>
  <si>
    <t>082647369856</t>
  </si>
  <si>
    <t>082647369894</t>
  </si>
  <si>
    <t>082647369931</t>
  </si>
  <si>
    <t>082647369979</t>
  </si>
  <si>
    <t>082647369818</t>
  </si>
  <si>
    <t>082647370012</t>
  </si>
  <si>
    <t>OPB-152C</t>
  </si>
  <si>
    <t>OPB-152SS</t>
  </si>
  <si>
    <t>SINGLE HANDLE PULL-DOWN KITCHEN FAUCET, CERAMIC CARTRIDGE, QUICK MOUNT INSTALLATION, 1 OR 3 HOLE INSTALLATION, DECKPLATE INCLUDED, INTEGRATED SUPPLY LINES, 1.8 GPM, STAINLESS STEEL</t>
  </si>
  <si>
    <t>OPB-401C</t>
  </si>
  <si>
    <t>OPB-401BN</t>
  </si>
  <si>
    <t>4" TWO HANDLE LAVATORY FAUCET, METAL LEVER HANDLES, CERAMIC CARTRIDGES, QUICK MOUNT INSTALLATION, METAL POP-UP, CHROME FINISH</t>
  </si>
  <si>
    <t>4" TWO HANDLE LAVATORY FAUCET, METAL LEVER HANDLES, CERAMIC CARTRIDGES, QUICK MOUNT INSTALLATION, METAL POP-UP, BRUSHED NICKEL FINISH</t>
  </si>
  <si>
    <t>OPB-481C</t>
  </si>
  <si>
    <t>OPB-481BN</t>
  </si>
  <si>
    <t>8" TWO HANDLE LAVATORY FAUCET, METAL LEVER HANDLES, CERAMIC CARTRIDGES, QUICK MOUNT INSTALLATION, METAL POP-UP, CHROME FINISH</t>
  </si>
  <si>
    <t>8" TWO HANDLE LAVATORY FAUCET, METAL LEVER HANDLES, CERAMIC CARTRIDGES, QUICK MOUNT INSTALLATION, METAL POP-UP, BRUSHED NICKEL FINISH</t>
  </si>
  <si>
    <t>OPC-501C</t>
  </si>
  <si>
    <t>OPC-501BN</t>
  </si>
  <si>
    <t>SINGLE HANDLE 4" CENTERSET LAVATORY FAUCET, WASHERLESS, WITH METAL POP-UP, INTEGRATED SUPPLY LINES, 1.2 GPM, CHROME</t>
  </si>
  <si>
    <t>SINGLE HANDLE 4" CENTERSET LAVATORY FAUCET, WASHERLESS, WITH METAL POP-UP, INTEGRATED SUPPLY LINES, 1.2 GPM, BRUSHED NICKEL</t>
  </si>
  <si>
    <t>ADA COMPLIANT HAND SHOWER WITH 5 FUNCTION NON-POSITIVE SHUT OFF HAND HELD, 26" BRASS SLIDE BAR, BRASS DROP ELBOW, 72" METAL HOSE, 1.8 GPM, CHROME</t>
  </si>
  <si>
    <t>ADA COMPLIANT HAND SHOWER WITH 5 FUNCTION NON-POSITIVE SHUT OFF HAND HELD, 26" BRASS SLIDE BAR, BRASS DROP ELBOW, 72" METAL HOSE, 1.8 GPM, BRUSHED NICKEL</t>
  </si>
  <si>
    <t>ADA COMPLIANT HAND SHOWER WITH 5 FUNCTION NON-POSITIVE SHUT OFF HAND HELD, 26" BRASS SLIDE BAR, BRASS DROP ELBOW, 72" METAL HOSE, 1.8 GPM, MATTE BLACK</t>
  </si>
  <si>
    <t>082647376120</t>
  </si>
  <si>
    <t>082647376137</t>
  </si>
  <si>
    <t>082647407756</t>
  </si>
  <si>
    <t>082647407787</t>
  </si>
  <si>
    <t>082647407695</t>
  </si>
  <si>
    <t>082647407725</t>
  </si>
  <si>
    <t>082647376205</t>
  </si>
  <si>
    <t>082647376212</t>
  </si>
  <si>
    <t>082647407817</t>
  </si>
  <si>
    <t>082647407855</t>
  </si>
  <si>
    <t>082647407893</t>
  </si>
  <si>
    <t>OPHS-650C</t>
  </si>
  <si>
    <t>OPHS-650BN</t>
  </si>
  <si>
    <t>OPHS-650MB</t>
  </si>
  <si>
    <t>580*260*71</t>
  </si>
  <si>
    <t>600*275*246</t>
  </si>
  <si>
    <t>240*175*156</t>
  </si>
  <si>
    <t>550*255*345</t>
  </si>
  <si>
    <t>550*255*346</t>
  </si>
  <si>
    <t>360*280*247</t>
  </si>
  <si>
    <t>275*180*16</t>
  </si>
  <si>
    <t>570*295*360</t>
  </si>
  <si>
    <t>750*180*80</t>
  </si>
  <si>
    <t>775*200*275</t>
  </si>
  <si>
    <t>750*180*81</t>
  </si>
  <si>
    <t>775*200*276</t>
  </si>
  <si>
    <t>750*180*82</t>
  </si>
  <si>
    <t>775*200*277</t>
  </si>
  <si>
    <t>SINGLE HANDLE PULL-DOWN KITCHEN FAUCET, CERAMIC CARTRIDGE, QUICK MOUNT INSTALLATION, 1 OR 3 HOLE INSTALLATION, DECKPLATE INCLUDED, INTEGRATED SUPPLY LINES, 1.8 GPM, CHROME</t>
  </si>
  <si>
    <t>SINGLE HANDLE CP KITCHEN FAUCET, HIGH ARC SPOUT W/PULLDOWN SPRAY, METAL LEVER HANDLE, CERAMIC CARTRIDGE, QUICK MOUNT INSTALLATION, INTEGRATED SUPPLY LINES, 1 OR 3 HOLE, DECK PLATE INCLUDED</t>
  </si>
  <si>
    <t>SINGLE HANDLE STAINLESS STEEL KITCHEN FAUCET, HIGH ARC SPOUT W/PULLDOWN SPRAY, METAL LEVER HANDLE, CERAMIC CARTRIDGE, QUICK MOUNT INSTALLATION, INTEGRATED SUPPLY LINES, 1 OR 3 HOLE, DECK PLATE INCLUDED</t>
  </si>
  <si>
    <t>SINGLE HANDLE MATTE BLACK KITCHEN FAUCET, HIGH ARC SPOUT W/PULLDOWN SPRAY, METAL LEVER HANDLE, CERAMIC CARTRIDGE, QUICK MOUNT INSTALLATION, INTEGRATED SUPPLY LINES, 1 OR 3 HOLE, DECK PLATE INCLUDED</t>
  </si>
  <si>
    <t>082647375642</t>
  </si>
  <si>
    <t>082647375673</t>
  </si>
  <si>
    <t>082647375604</t>
  </si>
  <si>
    <t>4" SINGLE HANDLE W/BRASS POP-UP, SOLID LEVER HANDLE, BRUSHED NICKEL</t>
  </si>
  <si>
    <t>Updated February 5th, 2024</t>
  </si>
  <si>
    <t>REPLACED WITH OPLR-799P</t>
  </si>
  <si>
    <t>REPLACED WITH OPL-150C</t>
  </si>
  <si>
    <t>REPLACED WITH OPL-150SS</t>
  </si>
  <si>
    <t>REPLACED WITH OPL-250C</t>
  </si>
  <si>
    <t>REPLACED WITH OPL-250SS</t>
  </si>
  <si>
    <t>REPLACED WITH OPL-260C</t>
  </si>
  <si>
    <t>REPLACED WITH OPL-400CL</t>
  </si>
  <si>
    <t>REPLACED WITH OPL-105C</t>
  </si>
  <si>
    <t>REPLACED WITH OPL-105SS</t>
  </si>
  <si>
    <t>REPLACED WITH OPL-135C</t>
  </si>
  <si>
    <t>REPLACED WITH OPL-145C</t>
  </si>
  <si>
    <t>REPLACED WITH OPL-205C</t>
  </si>
  <si>
    <t>REPLACED WITH OPL-245C</t>
  </si>
  <si>
    <t>REPLACED WITH OPL-250CB</t>
  </si>
  <si>
    <t>REPLACED WITH OPL-325C</t>
  </si>
  <si>
    <t>REPLACED WITH OPL-325CB</t>
  </si>
  <si>
    <t>REPLACED WITH OPL-405CF</t>
  </si>
  <si>
    <t>REPLACED WITH OPL-405CLB</t>
  </si>
  <si>
    <t>REPLACED WITH OPL-405CL</t>
  </si>
  <si>
    <t>REPLACED WITH OPL-402CL</t>
  </si>
  <si>
    <t>REPLACED WITH OPL-480CLB</t>
  </si>
  <si>
    <t>REPLACED WITH OPL-505CL</t>
  </si>
  <si>
    <t>REPLACED WITH OPL-505CF</t>
  </si>
  <si>
    <t>REPLACED WITH OPL-705CJP</t>
  </si>
  <si>
    <t>REPLACED WITH OPL-725CJP</t>
  </si>
  <si>
    <t>REPLACED WITH OPL-735CJP</t>
  </si>
  <si>
    <t>REPLACED WITH OPHS-650C</t>
  </si>
  <si>
    <t>REPLACED WITH OPHS-650BN</t>
  </si>
  <si>
    <t>REPLACED WITH OPC-501C</t>
  </si>
  <si>
    <t>REPLACED WITH OPB-401C</t>
  </si>
  <si>
    <t>CHROME PLATED VALVE ONLY TRIM</t>
  </si>
  <si>
    <t xml:space="preserve">BRUSHED NICKEL VALVE ONLY TRIM </t>
  </si>
  <si>
    <t>082647192713</t>
  </si>
  <si>
    <t>210*205*95</t>
  </si>
  <si>
    <t>460*430*380</t>
  </si>
  <si>
    <t>440*430*310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</si>
</sst>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0.00_);[Red]\(0.00\)"/>
    <numFmt numFmtId="167" formatCode="0.0%"/>
    <numFmt numFmtId="168" formatCode="[$￥-804]#,##0"/>
    <numFmt numFmtId="169" formatCode="#,##0.0000"/>
    <numFmt numFmtId="170" formatCode="0_);[Red]\(0\)"/>
    <numFmt numFmtId="171" formatCode="[$-409]mmmm\ d\,\ yyyy;@"/>
    <numFmt numFmtId="172" formatCode="[$￥-804]#,##0_);[Red]\([$￥-804]#,##0\)"/>
    <numFmt numFmtId="173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3"/>
      <charset val="13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168" fontId="4" fillId="0" borderId="0"/>
    <xf numFmtId="0" fontId="1" fillId="0" borderId="0"/>
    <xf numFmtId="43" fontId="4" fillId="0" borderId="0" applyFont="0" applyFill="0" applyBorder="0" applyAlignment="0" applyProtection="0"/>
    <xf numFmtId="172" fontId="4" fillId="0" borderId="0"/>
    <xf numFmtId="0" fontId="7" fillId="0" borderId="0"/>
    <xf numFmtId="44" fontId="7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/>
    </xf>
    <xf numFmtId="4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/>
    </xf>
    <xf numFmtId="169" fontId="0" fillId="2" borderId="0" xfId="0" applyNumberFormat="1" applyFill="1"/>
    <xf numFmtId="0" fontId="3" fillId="0" borderId="0" xfId="0" applyFont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9" fontId="0" fillId="0" borderId="1" xfId="0" applyNumberFormat="1" applyBorder="1"/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left"/>
    </xf>
    <xf numFmtId="4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164" fontId="5" fillId="0" borderId="1" xfId="3" applyNumberFormat="1" applyFont="1" applyFill="1" applyBorder="1"/>
    <xf numFmtId="0" fontId="5" fillId="0" borderId="1" xfId="3" applyNumberFormat="1" applyFont="1" applyBorder="1"/>
    <xf numFmtId="164" fontId="5" fillId="0" borderId="1" xfId="0" applyNumberFormat="1" applyFont="1" applyBorder="1"/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5" fillId="0" borderId="1" xfId="6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/>
    </xf>
    <xf numFmtId="0" fontId="5" fillId="3" borderId="1" xfId="6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3" applyNumberFormat="1" applyFont="1" applyFill="1" applyBorder="1"/>
    <xf numFmtId="0" fontId="4" fillId="0" borderId="1" xfId="0" applyFont="1" applyBorder="1" applyAlignment="1">
      <alignment vertical="center"/>
    </xf>
    <xf numFmtId="37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7" fontId="5" fillId="0" borderId="1" xfId="1" applyNumberFormat="1" applyFont="1" applyFill="1" applyBorder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70" fontId="4" fillId="0" borderId="1" xfId="6" applyNumberFormat="1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center"/>
    </xf>
    <xf numFmtId="0" fontId="6" fillId="0" borderId="1" xfId="6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164" fontId="0" fillId="0" borderId="1" xfId="0" applyNumberFormat="1" applyBorder="1"/>
    <xf numFmtId="166" fontId="5" fillId="3" borderId="1" xfId="6" applyNumberFormat="1" applyFont="1" applyFill="1" applyBorder="1" applyAlignment="1">
      <alignment horizontal="right" vertical="center"/>
    </xf>
    <xf numFmtId="0" fontId="4" fillId="0" borderId="1" xfId="0" applyFont="1" applyBorder="1" applyProtection="1">
      <protection locked="0"/>
    </xf>
    <xf numFmtId="166" fontId="5" fillId="0" borderId="1" xfId="0" applyNumberFormat="1" applyFont="1" applyBorder="1" applyAlignment="1">
      <alignment vertical="center"/>
    </xf>
    <xf numFmtId="164" fontId="5" fillId="0" borderId="1" xfId="1" applyNumberFormat="1" applyFont="1" applyFill="1" applyBorder="1"/>
    <xf numFmtId="164" fontId="4" fillId="0" borderId="1" xfId="0" applyNumberFormat="1" applyFont="1" applyBorder="1"/>
    <xf numFmtId="7" fontId="4" fillId="0" borderId="1" xfId="3" applyNumberFormat="1" applyFont="1" applyFill="1" applyBorder="1" applyProtection="1">
      <protection locked="0"/>
    </xf>
    <xf numFmtId="7" fontId="4" fillId="0" borderId="1" xfId="3" applyNumberFormat="1" applyFont="1" applyFill="1" applyBorder="1" applyAlignment="1" applyProtection="1">
      <alignment horizontal="right"/>
      <protection locked="0"/>
    </xf>
    <xf numFmtId="7" fontId="4" fillId="0" borderId="1" xfId="3" applyNumberFormat="1" applyFont="1" applyFill="1" applyBorder="1" applyAlignment="1" applyProtection="1">
      <alignment horizontal="right" vertical="center"/>
      <protection locked="0"/>
    </xf>
    <xf numFmtId="164" fontId="4" fillId="0" borderId="1" xfId="1" applyNumberFormat="1" applyFont="1" applyFill="1" applyBorder="1"/>
    <xf numFmtId="0" fontId="10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left"/>
    </xf>
    <xf numFmtId="167" fontId="5" fillId="0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44" fontId="5" fillId="0" borderId="1" xfId="1" applyFont="1" applyFill="1" applyBorder="1" applyAlignment="1">
      <alignment horizontal="center"/>
    </xf>
    <xf numFmtId="0" fontId="6" fillId="0" borderId="1" xfId="0" applyFont="1" applyBorder="1"/>
    <xf numFmtId="0" fontId="4" fillId="0" borderId="1" xfId="4" applyBorder="1"/>
    <xf numFmtId="7" fontId="4" fillId="0" borderId="1" xfId="4" applyNumberFormat="1" applyBorder="1" applyAlignment="1">
      <alignment horizontal="right"/>
    </xf>
    <xf numFmtId="165" fontId="4" fillId="0" borderId="1" xfId="4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173" fontId="5" fillId="0" borderId="1" xfId="0" applyNumberFormat="1" applyFont="1" applyBorder="1"/>
    <xf numFmtId="0" fontId="11" fillId="0" borderId="0" xfId="0" applyFont="1"/>
    <xf numFmtId="0" fontId="11" fillId="0" borderId="1" xfId="0" applyFont="1" applyBorder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4">
    <cellStyle name="0,0_x000d__x000a_NA_x000d__x000a_" xfId="5" xr:uid="{00000000-0005-0000-0000-000000000000}"/>
    <cellStyle name="0,0_x000d__x000a_NA_x000d__x000a_ 2" xfId="8" xr:uid="{00000000-0005-0000-0000-000001000000}"/>
    <cellStyle name="Comma 3" xfId="7" xr:uid="{00000000-0005-0000-0000-000002000000}"/>
    <cellStyle name="Currency" xfId="1" builtinId="4"/>
    <cellStyle name="Currency 2" xfId="10" xr:uid="{00000000-0005-0000-0000-000004000000}"/>
    <cellStyle name="Currency 3" xfId="3" xr:uid="{00000000-0005-0000-0000-000005000000}"/>
    <cellStyle name="Normal" xfId="0" builtinId="0"/>
    <cellStyle name="Normal 2" xfId="9" xr:uid="{00000000-0005-0000-0000-000007000000}"/>
    <cellStyle name="Normal 3" xfId="13" xr:uid="{10650BBF-37CD-4854-ABCA-D1B2C030035D}"/>
    <cellStyle name="Normal 4" xfId="4" xr:uid="{00000000-0005-0000-0000-000008000000}"/>
    <cellStyle name="Percent" xfId="2" builtinId="5"/>
    <cellStyle name="常规 13 4" xfId="6" xr:uid="{00000000-0005-0000-0000-00000A000000}"/>
    <cellStyle name="常规 13 4 4" xfId="11" xr:uid="{A464781B-CD6E-4C11-9B3D-FA931EA6FDDE}"/>
    <cellStyle name="常规 13 4 4 2" xfId="12" xr:uid="{40DBE5F6-C820-4B91-9472-8C07AED6CB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0</xdr:rowOff>
    </xdr:from>
    <xdr:to>
      <xdr:col>1</xdr:col>
      <xdr:colOff>1343025</xdr:colOff>
      <xdr:row>1</xdr:row>
      <xdr:rowOff>67051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EA2C08-20B6-4B40-86CD-C4A148A0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0"/>
          <a:ext cx="1343025" cy="48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3"/>
  <sheetViews>
    <sheetView tabSelected="1" zoomScaleNormal="100" workbookViewId="0">
      <pane ySplit="3" topLeftCell="A4" activePane="bottomLeft" state="frozen"/>
      <selection pane="bottomLeft" activeCell="B10" sqref="B10"/>
    </sheetView>
  </sheetViews>
  <sheetFormatPr defaultRowHeight="15"/>
  <cols>
    <col min="1" max="1" width="15.7109375" customWidth="1"/>
    <col min="2" max="2" width="110.42578125" customWidth="1"/>
    <col min="3" max="3" width="13.7109375" customWidth="1"/>
    <col min="4" max="4" width="13.28515625" style="12" customWidth="1"/>
    <col min="5" max="5" width="11.5703125" style="11" customWidth="1"/>
    <col min="6" max="7" width="9" customWidth="1"/>
    <col min="8" max="8" width="16.85546875" customWidth="1"/>
    <col min="9" max="9" width="12.7109375" customWidth="1"/>
    <col min="10" max="12" width="8" customWidth="1"/>
    <col min="13" max="13" width="10" customWidth="1"/>
    <col min="14" max="14" width="12.7109375" customWidth="1"/>
    <col min="15" max="20" width="8" customWidth="1"/>
  </cols>
  <sheetData>
    <row r="1" spans="1:20" ht="33.6" customHeight="1">
      <c r="A1" s="18">
        <v>44682</v>
      </c>
      <c r="B1" s="80" t="s">
        <v>744</v>
      </c>
      <c r="I1" s="81" t="s">
        <v>377</v>
      </c>
      <c r="J1" s="81"/>
      <c r="K1" s="81"/>
      <c r="L1" s="81"/>
      <c r="M1" s="81"/>
      <c r="N1" s="81" t="s">
        <v>378</v>
      </c>
      <c r="O1" s="81"/>
      <c r="P1" s="81"/>
      <c r="Q1" s="81"/>
      <c r="R1" s="81"/>
      <c r="S1" s="81"/>
    </row>
    <row r="2" spans="1:20" ht="26.25">
      <c r="A2" s="17" t="s">
        <v>0</v>
      </c>
      <c r="B2" s="17" t="s">
        <v>1</v>
      </c>
      <c r="C2" s="19" t="s">
        <v>625</v>
      </c>
      <c r="D2" s="13" t="s">
        <v>385</v>
      </c>
      <c r="E2" s="14" t="s">
        <v>386</v>
      </c>
      <c r="F2" s="2" t="s">
        <v>165</v>
      </c>
      <c r="G2" s="3" t="s">
        <v>166</v>
      </c>
      <c r="H2" s="4" t="s">
        <v>167</v>
      </c>
      <c r="I2" s="5" t="s">
        <v>168</v>
      </c>
      <c r="J2" s="6" t="s">
        <v>170</v>
      </c>
      <c r="K2" s="6" t="s">
        <v>171</v>
      </c>
      <c r="L2" s="6" t="s">
        <v>172</v>
      </c>
      <c r="M2" s="6" t="s">
        <v>169</v>
      </c>
      <c r="N2" s="5" t="s">
        <v>168</v>
      </c>
      <c r="O2" s="6" t="s">
        <v>170</v>
      </c>
      <c r="P2" s="6" t="s">
        <v>171</v>
      </c>
      <c r="Q2" s="6" t="s">
        <v>172</v>
      </c>
      <c r="R2" s="6" t="s">
        <v>173</v>
      </c>
      <c r="S2" s="6" t="s">
        <v>174</v>
      </c>
      <c r="T2" s="6" t="s">
        <v>175</v>
      </c>
    </row>
    <row r="3" spans="1:20">
      <c r="A3" s="1"/>
      <c r="B3" s="1"/>
      <c r="C3" s="20"/>
      <c r="D3" s="15" t="s">
        <v>215</v>
      </c>
      <c r="E3" s="16">
        <v>0</v>
      </c>
      <c r="F3" s="2"/>
      <c r="G3" s="3"/>
      <c r="H3" s="7"/>
      <c r="I3" s="8"/>
      <c r="J3" s="9"/>
      <c r="K3" s="9"/>
      <c r="L3" s="9"/>
      <c r="M3" s="9"/>
      <c r="N3" s="10"/>
      <c r="O3" s="9"/>
      <c r="P3" s="9"/>
      <c r="Q3" s="9"/>
      <c r="R3" s="9"/>
      <c r="S3" s="9"/>
      <c r="T3" s="9"/>
    </row>
    <row r="4" spans="1:20">
      <c r="A4" s="21" t="s">
        <v>2</v>
      </c>
      <c r="B4" s="21"/>
      <c r="C4" s="22"/>
      <c r="D4" s="23"/>
      <c r="E4" s="24"/>
      <c r="F4" s="25"/>
      <c r="G4" s="26"/>
      <c r="H4" s="27"/>
      <c r="I4" s="28"/>
      <c r="J4" s="29"/>
      <c r="K4" s="29"/>
      <c r="L4" s="29"/>
      <c r="M4" s="29"/>
      <c r="N4" s="30"/>
      <c r="O4" s="29"/>
      <c r="P4" s="29"/>
      <c r="Q4" s="29"/>
      <c r="R4" s="29"/>
      <c r="S4" s="29"/>
      <c r="T4" s="29"/>
    </row>
    <row r="5" spans="1:20">
      <c r="A5" s="31" t="s">
        <v>365</v>
      </c>
      <c r="B5" s="32" t="s">
        <v>737</v>
      </c>
      <c r="C5" s="33">
        <v>233.87</v>
      </c>
      <c r="D5" s="34">
        <f t="shared" ref="D5:D26" si="0">$E$3</f>
        <v>0</v>
      </c>
      <c r="E5" s="35">
        <f t="shared" ref="E5:E26" si="1">C5*D5</f>
        <v>0</v>
      </c>
      <c r="F5" s="36">
        <v>1</v>
      </c>
      <c r="G5" s="37">
        <v>3</v>
      </c>
      <c r="H5" s="38" t="s">
        <v>371</v>
      </c>
      <c r="I5" s="28" t="s">
        <v>648</v>
      </c>
      <c r="J5" s="39">
        <v>24.61</v>
      </c>
      <c r="K5" s="39">
        <v>10.24</v>
      </c>
      <c r="L5" s="39">
        <v>2.56</v>
      </c>
      <c r="M5" s="39">
        <v>5.0599999999999996</v>
      </c>
      <c r="N5" s="29" t="s">
        <v>649</v>
      </c>
      <c r="O5" s="40">
        <v>25.59</v>
      </c>
      <c r="P5" s="40">
        <v>11.02</v>
      </c>
      <c r="Q5" s="40">
        <v>9.06</v>
      </c>
      <c r="R5" s="40"/>
      <c r="S5" s="40">
        <f>M5*3</f>
        <v>15.18</v>
      </c>
      <c r="T5" s="40">
        <v>16.53</v>
      </c>
    </row>
    <row r="6" spans="1:20">
      <c r="A6" s="31" t="s">
        <v>366</v>
      </c>
      <c r="B6" s="32" t="s">
        <v>738</v>
      </c>
      <c r="C6" s="33">
        <v>266.72374100000002</v>
      </c>
      <c r="D6" s="34">
        <f t="shared" si="0"/>
        <v>0</v>
      </c>
      <c r="E6" s="35">
        <f t="shared" si="1"/>
        <v>0</v>
      </c>
      <c r="F6" s="36">
        <v>1</v>
      </c>
      <c r="G6" s="37">
        <v>3</v>
      </c>
      <c r="H6" s="38" t="s">
        <v>372</v>
      </c>
      <c r="I6" s="28" t="s">
        <v>650</v>
      </c>
      <c r="J6" s="39">
        <v>24.61</v>
      </c>
      <c r="K6" s="39">
        <v>10.24</v>
      </c>
      <c r="L6" s="39">
        <v>2.56</v>
      </c>
      <c r="M6" s="39">
        <v>5.0599999999999996</v>
      </c>
      <c r="N6" s="29" t="s">
        <v>651</v>
      </c>
      <c r="O6" s="40">
        <v>25.59</v>
      </c>
      <c r="P6" s="40">
        <v>11.02</v>
      </c>
      <c r="Q6" s="40">
        <v>9.06</v>
      </c>
      <c r="R6" s="40"/>
      <c r="S6" s="40">
        <f t="shared" ref="S6:S7" si="2">M6*3</f>
        <v>15.18</v>
      </c>
      <c r="T6" s="40">
        <v>16.53</v>
      </c>
    </row>
    <row r="7" spans="1:20">
      <c r="A7" s="31" t="s">
        <v>632</v>
      </c>
      <c r="B7" s="32" t="s">
        <v>739</v>
      </c>
      <c r="C7" s="33">
        <v>255.13313721053029</v>
      </c>
      <c r="D7" s="34">
        <f t="shared" si="0"/>
        <v>0</v>
      </c>
      <c r="E7" s="35">
        <f t="shared" si="1"/>
        <v>0</v>
      </c>
      <c r="F7" s="36">
        <v>1</v>
      </c>
      <c r="G7" s="37">
        <v>3</v>
      </c>
      <c r="H7" s="38" t="s">
        <v>644</v>
      </c>
      <c r="I7" s="28" t="s">
        <v>652</v>
      </c>
      <c r="J7" s="39">
        <v>24.61</v>
      </c>
      <c r="K7" s="39">
        <v>10.24</v>
      </c>
      <c r="L7" s="39">
        <v>2.56</v>
      </c>
      <c r="M7" s="39">
        <v>5.0599999999999996</v>
      </c>
      <c r="N7" s="29" t="s">
        <v>653</v>
      </c>
      <c r="O7" s="40">
        <v>25.59</v>
      </c>
      <c r="P7" s="40">
        <v>11.02</v>
      </c>
      <c r="Q7" s="40">
        <v>9.06</v>
      </c>
      <c r="R7" s="40"/>
      <c r="S7" s="40">
        <f t="shared" si="2"/>
        <v>15.18</v>
      </c>
      <c r="T7" s="40">
        <v>16.53</v>
      </c>
    </row>
    <row r="8" spans="1:20">
      <c r="A8" s="41" t="s">
        <v>278</v>
      </c>
      <c r="B8" s="31" t="s">
        <v>276</v>
      </c>
      <c r="C8" s="33">
        <v>375.03775806011777</v>
      </c>
      <c r="D8" s="34">
        <f t="shared" si="0"/>
        <v>0</v>
      </c>
      <c r="E8" s="35">
        <f t="shared" si="1"/>
        <v>0</v>
      </c>
      <c r="F8" s="36">
        <v>1</v>
      </c>
      <c r="G8" s="37">
        <v>3</v>
      </c>
      <c r="H8" s="38" t="s">
        <v>349</v>
      </c>
      <c r="I8" s="42" t="s">
        <v>351</v>
      </c>
      <c r="J8" s="42">
        <v>27.362204724409452</v>
      </c>
      <c r="K8" s="42">
        <v>10.629921259842501</v>
      </c>
      <c r="L8" s="42">
        <v>2.7559055118110236</v>
      </c>
      <c r="M8" s="42">
        <v>5.2689940000000002</v>
      </c>
      <c r="N8" s="42" t="s">
        <v>352</v>
      </c>
      <c r="O8" s="42">
        <v>28.346456692913389</v>
      </c>
      <c r="P8" s="42">
        <v>11.41732283464567</v>
      </c>
      <c r="Q8" s="42">
        <v>9.6456692913385833</v>
      </c>
      <c r="R8" s="42">
        <v>1.8065570908044706</v>
      </c>
      <c r="S8" s="42">
        <v>15.806982000000001</v>
      </c>
      <c r="T8" s="39">
        <v>22.222368000000003</v>
      </c>
    </row>
    <row r="9" spans="1:20">
      <c r="A9" s="41" t="s">
        <v>279</v>
      </c>
      <c r="B9" s="31" t="s">
        <v>277</v>
      </c>
      <c r="C9" s="33">
        <v>445.56295995718148</v>
      </c>
      <c r="D9" s="34">
        <f t="shared" si="0"/>
        <v>0</v>
      </c>
      <c r="E9" s="35">
        <f t="shared" si="1"/>
        <v>0</v>
      </c>
      <c r="F9" s="36">
        <v>1</v>
      </c>
      <c r="G9" s="37">
        <v>3</v>
      </c>
      <c r="H9" s="38" t="s">
        <v>350</v>
      </c>
      <c r="I9" s="42" t="s">
        <v>351</v>
      </c>
      <c r="J9" s="42">
        <v>27.362204724409452</v>
      </c>
      <c r="K9" s="42">
        <v>10.62992125984252</v>
      </c>
      <c r="L9" s="42">
        <v>2.7559055118110236</v>
      </c>
      <c r="M9" s="42">
        <v>5.2689940000000002</v>
      </c>
      <c r="N9" s="42" t="s">
        <v>352</v>
      </c>
      <c r="O9" s="42">
        <v>28.346456692913389</v>
      </c>
      <c r="P9" s="42">
        <v>11.41732283464567</v>
      </c>
      <c r="Q9" s="42">
        <v>9.6456692913385833</v>
      </c>
      <c r="R9" s="42">
        <v>1.8065570908044706</v>
      </c>
      <c r="S9" s="42">
        <v>15.806982000000001</v>
      </c>
      <c r="T9" s="39">
        <v>22.222368000000003</v>
      </c>
    </row>
    <row r="10" spans="1:20">
      <c r="A10" s="43" t="s">
        <v>633</v>
      </c>
      <c r="B10" s="31" t="s">
        <v>626</v>
      </c>
      <c r="C10" s="33">
        <v>419.73334841970279</v>
      </c>
      <c r="D10" s="34">
        <f t="shared" si="0"/>
        <v>0</v>
      </c>
      <c r="E10" s="35">
        <f t="shared" si="1"/>
        <v>0</v>
      </c>
      <c r="F10" s="36">
        <v>1</v>
      </c>
      <c r="G10" s="37">
        <v>3</v>
      </c>
      <c r="H10" s="38" t="s">
        <v>645</v>
      </c>
      <c r="I10" s="42" t="s">
        <v>654</v>
      </c>
      <c r="J10" s="42">
        <v>27.362204724409452</v>
      </c>
      <c r="K10" s="42">
        <v>10.62992125984252</v>
      </c>
      <c r="L10" s="42">
        <v>2.7559055118110236</v>
      </c>
      <c r="M10" s="42">
        <v>5.2689940000000002</v>
      </c>
      <c r="N10" s="42" t="s">
        <v>655</v>
      </c>
      <c r="O10" s="42">
        <v>28.346456692913389</v>
      </c>
      <c r="P10" s="42">
        <v>11.41732283464567</v>
      </c>
      <c r="Q10" s="42">
        <v>9.6456692913385833</v>
      </c>
      <c r="R10" s="42">
        <v>1.8065570908044706</v>
      </c>
      <c r="S10" s="42">
        <v>15.806982000000001</v>
      </c>
      <c r="T10" s="39">
        <v>22.222368000000003</v>
      </c>
    </row>
    <row r="11" spans="1:20">
      <c r="A11" s="31" t="s">
        <v>52</v>
      </c>
      <c r="B11" s="44" t="s">
        <v>518</v>
      </c>
      <c r="C11" s="33">
        <v>179.96855723014258</v>
      </c>
      <c r="D11" s="45">
        <f t="shared" si="0"/>
        <v>0</v>
      </c>
      <c r="E11" s="35">
        <f t="shared" si="1"/>
        <v>0</v>
      </c>
      <c r="F11" s="36">
        <v>1</v>
      </c>
      <c r="G11" s="37">
        <v>3</v>
      </c>
      <c r="H11" s="38" t="s">
        <v>251</v>
      </c>
      <c r="I11" s="28" t="s">
        <v>527</v>
      </c>
      <c r="J11" s="39">
        <v>16.535433070866144</v>
      </c>
      <c r="K11" s="39">
        <v>7.8740157480314963</v>
      </c>
      <c r="L11" s="39">
        <v>2.7559055118110236</v>
      </c>
      <c r="M11" s="39">
        <v>2.3455428067078552</v>
      </c>
      <c r="N11" s="29" t="s">
        <v>529</v>
      </c>
      <c r="O11" s="39">
        <v>445</v>
      </c>
      <c r="P11" s="39">
        <v>215</v>
      </c>
      <c r="Q11" s="39">
        <v>245</v>
      </c>
      <c r="R11" s="29"/>
      <c r="S11" s="29">
        <f>M11*3</f>
        <v>7.0366284201235656</v>
      </c>
      <c r="T11" s="29">
        <v>9.5741394527802299</v>
      </c>
    </row>
    <row r="12" spans="1:20">
      <c r="A12" s="31" t="s">
        <v>53</v>
      </c>
      <c r="B12" s="44" t="s">
        <v>519</v>
      </c>
      <c r="C12" s="33">
        <v>203.65956822810591</v>
      </c>
      <c r="D12" s="45">
        <f t="shared" si="0"/>
        <v>0</v>
      </c>
      <c r="E12" s="35">
        <f t="shared" si="1"/>
        <v>0</v>
      </c>
      <c r="F12" s="36">
        <v>1</v>
      </c>
      <c r="G12" s="37">
        <v>3</v>
      </c>
      <c r="H12" s="38" t="s">
        <v>250</v>
      </c>
      <c r="I12" s="28" t="s">
        <v>528</v>
      </c>
      <c r="J12" s="39">
        <v>16.535433070866144</v>
      </c>
      <c r="K12" s="39">
        <v>7.8740157480314963</v>
      </c>
      <c r="L12" s="39">
        <v>2.7559055118110236</v>
      </c>
      <c r="M12" s="39">
        <v>2.3455428067078552</v>
      </c>
      <c r="N12" s="29" t="s">
        <v>530</v>
      </c>
      <c r="O12" s="39">
        <v>445</v>
      </c>
      <c r="P12" s="39">
        <v>215</v>
      </c>
      <c r="Q12" s="39">
        <v>245</v>
      </c>
      <c r="R12" s="29"/>
      <c r="S12" s="29">
        <f t="shared" ref="S12:S13" si="3">M12*3</f>
        <v>7.0366284201235656</v>
      </c>
      <c r="T12" s="29">
        <v>9.5741394527802299</v>
      </c>
    </row>
    <row r="13" spans="1:20">
      <c r="A13" s="43" t="s">
        <v>634</v>
      </c>
      <c r="B13" s="46" t="s">
        <v>627</v>
      </c>
      <c r="C13" s="33">
        <v>204.66847703100248</v>
      </c>
      <c r="D13" s="45">
        <f t="shared" si="0"/>
        <v>0</v>
      </c>
      <c r="E13" s="35">
        <f t="shared" si="1"/>
        <v>0</v>
      </c>
      <c r="F13" s="36">
        <v>1</v>
      </c>
      <c r="G13" s="37">
        <v>3</v>
      </c>
      <c r="H13" s="38" t="s">
        <v>646</v>
      </c>
      <c r="I13" s="28" t="s">
        <v>656</v>
      </c>
      <c r="J13" s="39">
        <v>16.535433070866144</v>
      </c>
      <c r="K13" s="39">
        <v>7.8740157480314963</v>
      </c>
      <c r="L13" s="39">
        <v>2.7559055118110236</v>
      </c>
      <c r="M13" s="39">
        <v>2.3455428067078552</v>
      </c>
      <c r="N13" s="29" t="s">
        <v>657</v>
      </c>
      <c r="O13" s="39">
        <v>445</v>
      </c>
      <c r="P13" s="39">
        <v>215</v>
      </c>
      <c r="Q13" s="39">
        <v>245</v>
      </c>
      <c r="R13" s="29"/>
      <c r="S13" s="29">
        <f t="shared" si="3"/>
        <v>7.0366284201235656</v>
      </c>
      <c r="T13" s="29">
        <v>9.5741394527802299</v>
      </c>
    </row>
    <row r="14" spans="1:20">
      <c r="A14" s="31" t="s">
        <v>369</v>
      </c>
      <c r="B14" s="31" t="s">
        <v>367</v>
      </c>
      <c r="C14" s="33">
        <v>151.86079584746281</v>
      </c>
      <c r="D14" s="34">
        <f t="shared" si="0"/>
        <v>0</v>
      </c>
      <c r="E14" s="35">
        <f t="shared" si="1"/>
        <v>0</v>
      </c>
      <c r="F14" s="36">
        <v>1</v>
      </c>
      <c r="G14" s="37">
        <v>3</v>
      </c>
      <c r="H14" s="38" t="s">
        <v>373</v>
      </c>
      <c r="I14" s="28" t="s">
        <v>375</v>
      </c>
      <c r="J14" s="39">
        <v>11.81</v>
      </c>
      <c r="K14" s="39">
        <v>8.86</v>
      </c>
      <c r="L14" s="39">
        <v>2.56</v>
      </c>
      <c r="M14" s="39">
        <v>2.75</v>
      </c>
      <c r="N14" s="29" t="s">
        <v>376</v>
      </c>
      <c r="O14" s="40">
        <v>12.4</v>
      </c>
      <c r="P14" s="40">
        <v>9.84</v>
      </c>
      <c r="Q14" s="40">
        <v>16.14</v>
      </c>
      <c r="R14" s="40">
        <v>1.1399999999999999</v>
      </c>
      <c r="S14" s="40">
        <v>16.38</v>
      </c>
      <c r="T14" s="40">
        <v>19.82</v>
      </c>
    </row>
    <row r="15" spans="1:20">
      <c r="A15" s="31" t="s">
        <v>370</v>
      </c>
      <c r="B15" s="31" t="s">
        <v>368</v>
      </c>
      <c r="C15" s="33">
        <v>175.71973538999922</v>
      </c>
      <c r="D15" s="34">
        <f t="shared" si="0"/>
        <v>0</v>
      </c>
      <c r="E15" s="35">
        <f t="shared" si="1"/>
        <v>0</v>
      </c>
      <c r="F15" s="36">
        <v>1</v>
      </c>
      <c r="G15" s="37">
        <v>3</v>
      </c>
      <c r="H15" s="38" t="s">
        <v>374</v>
      </c>
      <c r="I15" s="28" t="s">
        <v>375</v>
      </c>
      <c r="J15" s="39">
        <v>11.81</v>
      </c>
      <c r="K15" s="39">
        <v>8.86</v>
      </c>
      <c r="L15" s="39">
        <v>2.56</v>
      </c>
      <c r="M15" s="39">
        <v>2.75</v>
      </c>
      <c r="N15" s="29" t="s">
        <v>376</v>
      </c>
      <c r="O15" s="40">
        <v>12.4</v>
      </c>
      <c r="P15" s="40">
        <v>9.84</v>
      </c>
      <c r="Q15" s="40">
        <v>16.14</v>
      </c>
      <c r="R15" s="40">
        <v>1.1399999999999999</v>
      </c>
      <c r="S15" s="40">
        <v>16.38</v>
      </c>
      <c r="T15" s="40">
        <v>19.82</v>
      </c>
    </row>
    <row r="16" spans="1:20">
      <c r="A16" s="31" t="s">
        <v>635</v>
      </c>
      <c r="B16" s="31" t="s">
        <v>628</v>
      </c>
      <c r="C16" s="33">
        <v>176.62631062834731</v>
      </c>
      <c r="D16" s="34">
        <f t="shared" si="0"/>
        <v>0</v>
      </c>
      <c r="E16" s="35">
        <f t="shared" si="1"/>
        <v>0</v>
      </c>
      <c r="F16" s="36">
        <v>1</v>
      </c>
      <c r="G16" s="37">
        <v>6</v>
      </c>
      <c r="H16" s="38" t="s">
        <v>647</v>
      </c>
      <c r="I16" s="28" t="s">
        <v>658</v>
      </c>
      <c r="J16" s="39">
        <v>11.81</v>
      </c>
      <c r="K16" s="39">
        <v>8.86</v>
      </c>
      <c r="L16" s="39">
        <v>2.56</v>
      </c>
      <c r="M16" s="39">
        <v>2.75</v>
      </c>
      <c r="N16" s="29" t="s">
        <v>659</v>
      </c>
      <c r="O16" s="40">
        <v>12.4</v>
      </c>
      <c r="P16" s="40">
        <v>9.84</v>
      </c>
      <c r="Q16" s="40">
        <v>16.14</v>
      </c>
      <c r="R16" s="40">
        <v>1.1399999999999999</v>
      </c>
      <c r="S16" s="40">
        <v>16.38</v>
      </c>
      <c r="T16" s="40">
        <v>19.82</v>
      </c>
    </row>
    <row r="17" spans="1:20" ht="14.45" customHeight="1">
      <c r="A17" s="31" t="s">
        <v>54</v>
      </c>
      <c r="B17" s="31" t="s">
        <v>3</v>
      </c>
      <c r="C17" s="33">
        <v>395.23124551680002</v>
      </c>
      <c r="D17" s="34">
        <f t="shared" si="0"/>
        <v>0</v>
      </c>
      <c r="E17" s="35">
        <f t="shared" si="1"/>
        <v>0</v>
      </c>
      <c r="F17" s="36">
        <v>1</v>
      </c>
      <c r="G17" s="37">
        <v>6</v>
      </c>
      <c r="H17" s="37" t="s">
        <v>249</v>
      </c>
      <c r="I17" s="28" t="s">
        <v>176</v>
      </c>
      <c r="J17" s="39">
        <v>15.551181102362204</v>
      </c>
      <c r="K17" s="39">
        <v>14.173228346456693</v>
      </c>
      <c r="L17" s="39">
        <v>2.9527559055118111</v>
      </c>
      <c r="M17" s="39">
        <v>6.0846960000000001</v>
      </c>
      <c r="N17" s="29" t="s">
        <v>177</v>
      </c>
      <c r="O17" s="39">
        <v>16.338582677165356</v>
      </c>
      <c r="P17" s="39">
        <v>14.763779527559056</v>
      </c>
      <c r="Q17" s="39">
        <v>18.30708661417323</v>
      </c>
      <c r="R17" s="29">
        <v>2.5555703371875</v>
      </c>
      <c r="S17" s="29">
        <v>36.508175999999999</v>
      </c>
      <c r="T17" s="29">
        <v>45.723404000000002</v>
      </c>
    </row>
    <row r="18" spans="1:20" ht="14.45" customHeight="1">
      <c r="A18" s="31" t="s">
        <v>514</v>
      </c>
      <c r="B18" s="44" t="s">
        <v>516</v>
      </c>
      <c r="C18" s="33">
        <v>42.038184928716909</v>
      </c>
      <c r="D18" s="45">
        <f t="shared" si="0"/>
        <v>0</v>
      </c>
      <c r="E18" s="35">
        <f t="shared" si="1"/>
        <v>0</v>
      </c>
      <c r="F18" s="36">
        <v>1</v>
      </c>
      <c r="G18" s="37">
        <v>6</v>
      </c>
      <c r="H18" s="37" t="s">
        <v>622</v>
      </c>
      <c r="I18" s="47" t="s">
        <v>520</v>
      </c>
      <c r="J18" s="39">
        <v>8.8582677165354333</v>
      </c>
      <c r="K18" s="39">
        <v>8.8582677165354333</v>
      </c>
      <c r="L18" s="39">
        <v>4.5275590551181102</v>
      </c>
      <c r="M18" s="39">
        <v>1.62</v>
      </c>
      <c r="N18" s="29" t="s">
        <v>521</v>
      </c>
      <c r="O18" s="39">
        <v>16.73228346456693</v>
      </c>
      <c r="P18" s="39">
        <v>8.4645669291338592</v>
      </c>
      <c r="Q18" s="39">
        <v>11.811023622047244</v>
      </c>
      <c r="R18" s="29"/>
      <c r="S18" s="29">
        <f>M18*6</f>
        <v>9.7200000000000006</v>
      </c>
      <c r="T18" s="29">
        <v>10.81</v>
      </c>
    </row>
    <row r="19" spans="1:20" ht="14.45" customHeight="1">
      <c r="A19" s="31" t="s">
        <v>515</v>
      </c>
      <c r="B19" s="32" t="s">
        <v>517</v>
      </c>
      <c r="C19" s="33">
        <v>55.516529531568231</v>
      </c>
      <c r="D19" s="45">
        <f t="shared" si="0"/>
        <v>0</v>
      </c>
      <c r="E19" s="35">
        <f t="shared" si="1"/>
        <v>0</v>
      </c>
      <c r="F19" s="36">
        <v>1</v>
      </c>
      <c r="G19" s="37">
        <v>6</v>
      </c>
      <c r="H19" s="37" t="s">
        <v>623</v>
      </c>
      <c r="I19" s="47" t="s">
        <v>520</v>
      </c>
      <c r="J19" s="39">
        <v>8.8582677165354333</v>
      </c>
      <c r="K19" s="39">
        <v>8.8582677165354333</v>
      </c>
      <c r="L19" s="39">
        <v>4.5275590551181102</v>
      </c>
      <c r="M19" s="39">
        <v>1.62</v>
      </c>
      <c r="N19" s="29" t="s">
        <v>522</v>
      </c>
      <c r="O19" s="39">
        <v>16.73228346456693</v>
      </c>
      <c r="P19" s="39">
        <v>8.4645669291338592</v>
      </c>
      <c r="Q19" s="39">
        <v>11.811023622047244</v>
      </c>
      <c r="R19" s="29"/>
      <c r="S19" s="29">
        <f t="shared" ref="S19:S26" si="4">M19*6</f>
        <v>9.7200000000000006</v>
      </c>
      <c r="T19" s="29">
        <v>10.81</v>
      </c>
    </row>
    <row r="20" spans="1:20" ht="14.45" customHeight="1">
      <c r="A20" s="31" t="s">
        <v>636</v>
      </c>
      <c r="B20" s="31" t="s">
        <v>629</v>
      </c>
      <c r="C20" s="33">
        <v>68.447612582032136</v>
      </c>
      <c r="D20" s="45">
        <f t="shared" si="0"/>
        <v>0</v>
      </c>
      <c r="E20" s="35">
        <f t="shared" si="1"/>
        <v>0</v>
      </c>
      <c r="F20" s="36">
        <v>1</v>
      </c>
      <c r="G20" s="37">
        <v>6</v>
      </c>
      <c r="H20" s="48" t="s">
        <v>741</v>
      </c>
      <c r="I20" s="47" t="s">
        <v>660</v>
      </c>
      <c r="J20" s="39">
        <v>8.8582677165354333</v>
      </c>
      <c r="K20" s="39">
        <v>8.8582677165354333</v>
      </c>
      <c r="L20" s="39">
        <v>4.5275590551181102</v>
      </c>
      <c r="M20" s="39">
        <v>1.62</v>
      </c>
      <c r="N20" s="29" t="s">
        <v>523</v>
      </c>
      <c r="O20" s="39">
        <v>16.73228346456693</v>
      </c>
      <c r="P20" s="39">
        <v>8.4645669291338592</v>
      </c>
      <c r="Q20" s="39">
        <v>11.811023622047244</v>
      </c>
      <c r="R20" s="29"/>
      <c r="S20" s="29">
        <f t="shared" si="4"/>
        <v>9.7200000000000006</v>
      </c>
      <c r="T20" s="29">
        <v>10.81</v>
      </c>
    </row>
    <row r="21" spans="1:20">
      <c r="A21" s="32" t="s">
        <v>55</v>
      </c>
      <c r="B21" s="44" t="s">
        <v>510</v>
      </c>
      <c r="C21" s="33">
        <v>88.885823217922649</v>
      </c>
      <c r="D21" s="45">
        <f t="shared" si="0"/>
        <v>0</v>
      </c>
      <c r="E21" s="35">
        <f t="shared" si="1"/>
        <v>0</v>
      </c>
      <c r="F21" s="36">
        <v>1</v>
      </c>
      <c r="G21" s="49">
        <v>3</v>
      </c>
      <c r="H21" s="37" t="s">
        <v>253</v>
      </c>
      <c r="I21" s="47" t="s">
        <v>520</v>
      </c>
      <c r="J21" s="39">
        <v>8.8582677165354333</v>
      </c>
      <c r="K21" s="39">
        <v>8.8582677165354333</v>
      </c>
      <c r="L21" s="39">
        <v>4.5275590551181102</v>
      </c>
      <c r="M21" s="39">
        <v>2.46</v>
      </c>
      <c r="N21" s="29" t="s">
        <v>523</v>
      </c>
      <c r="O21" s="39">
        <v>16.73228346456693</v>
      </c>
      <c r="P21" s="39">
        <v>8.4645669291338592</v>
      </c>
      <c r="Q21" s="39">
        <v>11.811023622047244</v>
      </c>
      <c r="R21" s="29"/>
      <c r="S21" s="29">
        <f t="shared" si="4"/>
        <v>14.76</v>
      </c>
      <c r="T21" s="29">
        <v>8.48</v>
      </c>
    </row>
    <row r="22" spans="1:20">
      <c r="A22" s="32" t="s">
        <v>57</v>
      </c>
      <c r="B22" s="44" t="s">
        <v>511</v>
      </c>
      <c r="C22" s="33">
        <v>106.81736537678206</v>
      </c>
      <c r="D22" s="45">
        <f t="shared" si="0"/>
        <v>0</v>
      </c>
      <c r="E22" s="35">
        <f t="shared" si="1"/>
        <v>0</v>
      </c>
      <c r="F22" s="36">
        <v>1</v>
      </c>
      <c r="G22" s="49">
        <v>3</v>
      </c>
      <c r="H22" s="37" t="s">
        <v>252</v>
      </c>
      <c r="I22" s="47" t="s">
        <v>520</v>
      </c>
      <c r="J22" s="39">
        <v>8.8582677165354333</v>
      </c>
      <c r="K22" s="39">
        <v>8.8582677165354333</v>
      </c>
      <c r="L22" s="39">
        <v>4.5275590551181102</v>
      </c>
      <c r="M22" s="39">
        <v>2.46</v>
      </c>
      <c r="N22" s="29" t="s">
        <v>524</v>
      </c>
      <c r="O22" s="39">
        <v>16.73228346456693</v>
      </c>
      <c r="P22" s="39">
        <v>8.4645669291338592</v>
      </c>
      <c r="Q22" s="39">
        <v>11.811023622047244</v>
      </c>
      <c r="R22" s="29"/>
      <c r="S22" s="29">
        <f t="shared" si="4"/>
        <v>14.76</v>
      </c>
      <c r="T22" s="29">
        <v>8.48</v>
      </c>
    </row>
    <row r="23" spans="1:20">
      <c r="A23" s="31" t="s">
        <v>637</v>
      </c>
      <c r="B23" s="46" t="s">
        <v>630</v>
      </c>
      <c r="C23" s="33">
        <v>147.85</v>
      </c>
      <c r="D23" s="45">
        <f t="shared" si="0"/>
        <v>0</v>
      </c>
      <c r="E23" s="35">
        <f t="shared" si="1"/>
        <v>0</v>
      </c>
      <c r="F23" s="36">
        <v>1</v>
      </c>
      <c r="G23" s="49">
        <v>3</v>
      </c>
      <c r="H23" s="48" t="s">
        <v>740</v>
      </c>
      <c r="I23" s="47" t="s">
        <v>660</v>
      </c>
      <c r="J23" s="39">
        <v>8.8582677165354333</v>
      </c>
      <c r="K23" s="39">
        <v>8.8582677165354333</v>
      </c>
      <c r="L23" s="39">
        <v>4.5275590551181102</v>
      </c>
      <c r="M23" s="39">
        <v>2.46</v>
      </c>
      <c r="N23" s="29" t="s">
        <v>525</v>
      </c>
      <c r="O23" s="39">
        <v>16.73228346456693</v>
      </c>
      <c r="P23" s="39">
        <v>8.4645669291338592</v>
      </c>
      <c r="Q23" s="39">
        <v>11.811023622047244</v>
      </c>
      <c r="R23" s="29"/>
      <c r="S23" s="29">
        <f t="shared" si="4"/>
        <v>14.76</v>
      </c>
      <c r="T23" s="29">
        <v>8.48</v>
      </c>
    </row>
    <row r="24" spans="1:20">
      <c r="A24" s="32" t="s">
        <v>56</v>
      </c>
      <c r="B24" s="44" t="s">
        <v>512</v>
      </c>
      <c r="C24" s="33">
        <v>132.23027942973525</v>
      </c>
      <c r="D24" s="45">
        <f t="shared" si="0"/>
        <v>0</v>
      </c>
      <c r="E24" s="35">
        <f t="shared" si="1"/>
        <v>0</v>
      </c>
      <c r="F24" s="36">
        <v>1</v>
      </c>
      <c r="G24" s="49">
        <v>3</v>
      </c>
      <c r="H24" s="37" t="s">
        <v>255</v>
      </c>
      <c r="I24" s="47" t="s">
        <v>520</v>
      </c>
      <c r="J24" s="39">
        <v>8.8582677165354333</v>
      </c>
      <c r="K24" s="39">
        <v>8.8582677165354333</v>
      </c>
      <c r="L24" s="39">
        <v>4.5275590551181102</v>
      </c>
      <c r="M24" s="39">
        <v>3.64</v>
      </c>
      <c r="N24" s="29" t="s">
        <v>525</v>
      </c>
      <c r="O24" s="39">
        <v>16.73228346456693</v>
      </c>
      <c r="P24" s="39">
        <v>8.4645669291338592</v>
      </c>
      <c r="Q24" s="39">
        <v>11.811023622047244</v>
      </c>
      <c r="R24" s="29"/>
      <c r="S24" s="29">
        <f t="shared" si="4"/>
        <v>21.84</v>
      </c>
      <c r="T24" s="29">
        <v>12.01</v>
      </c>
    </row>
    <row r="25" spans="1:20">
      <c r="A25" s="32" t="s">
        <v>58</v>
      </c>
      <c r="B25" s="44" t="s">
        <v>513</v>
      </c>
      <c r="C25" s="33">
        <v>181.15607657841142</v>
      </c>
      <c r="D25" s="45">
        <f t="shared" si="0"/>
        <v>0</v>
      </c>
      <c r="E25" s="35">
        <f t="shared" si="1"/>
        <v>0</v>
      </c>
      <c r="F25" s="36">
        <v>1</v>
      </c>
      <c r="G25" s="49">
        <v>3</v>
      </c>
      <c r="H25" s="37" t="s">
        <v>254</v>
      </c>
      <c r="I25" s="47" t="s">
        <v>520</v>
      </c>
      <c r="J25" s="39">
        <v>8.8582677165354333</v>
      </c>
      <c r="K25" s="39">
        <v>8.8582677165354333</v>
      </c>
      <c r="L25" s="39">
        <v>4.5275590551181102</v>
      </c>
      <c r="M25" s="39">
        <v>3.64</v>
      </c>
      <c r="N25" s="29" t="s">
        <v>526</v>
      </c>
      <c r="O25" s="39">
        <v>16.73228346456693</v>
      </c>
      <c r="P25" s="39">
        <v>8.4645669291338592</v>
      </c>
      <c r="Q25" s="39">
        <v>11.811023622047244</v>
      </c>
      <c r="R25" s="29"/>
      <c r="S25" s="29">
        <f t="shared" si="4"/>
        <v>21.84</v>
      </c>
      <c r="T25" s="29">
        <v>12.01</v>
      </c>
    </row>
    <row r="26" spans="1:20">
      <c r="A26" s="31" t="s">
        <v>638</v>
      </c>
      <c r="B26" s="46" t="s">
        <v>631</v>
      </c>
      <c r="C26" s="33">
        <v>205.34283774609639</v>
      </c>
      <c r="D26" s="45">
        <f t="shared" si="0"/>
        <v>0</v>
      </c>
      <c r="E26" s="35">
        <f t="shared" si="1"/>
        <v>0</v>
      </c>
      <c r="F26" s="36">
        <v>1</v>
      </c>
      <c r="G26" s="49">
        <v>3</v>
      </c>
      <c r="H26" s="48" t="s">
        <v>742</v>
      </c>
      <c r="I26" s="47" t="s">
        <v>660</v>
      </c>
      <c r="J26" s="39">
        <v>8.8582677165354333</v>
      </c>
      <c r="K26" s="39">
        <v>8.8582677165354333</v>
      </c>
      <c r="L26" s="39">
        <v>4.5275590551181102</v>
      </c>
      <c r="M26" s="39">
        <v>3.64</v>
      </c>
      <c r="N26" s="29" t="s">
        <v>661</v>
      </c>
      <c r="O26" s="39">
        <v>16.73228346456693</v>
      </c>
      <c r="P26" s="39">
        <v>8.4645669291338592</v>
      </c>
      <c r="Q26" s="39">
        <v>11.811023622047244</v>
      </c>
      <c r="R26" s="29"/>
      <c r="S26" s="29">
        <f t="shared" si="4"/>
        <v>21.84</v>
      </c>
      <c r="T26" s="29">
        <v>12.01</v>
      </c>
    </row>
    <row r="27" spans="1:20">
      <c r="A27" s="32"/>
      <c r="B27" s="31"/>
      <c r="C27" s="50"/>
      <c r="D27" s="34"/>
      <c r="E27" s="35"/>
      <c r="F27" s="36"/>
      <c r="G27" s="49"/>
      <c r="H27" s="37"/>
      <c r="I27" s="28"/>
      <c r="J27" s="39"/>
      <c r="K27" s="39"/>
      <c r="L27" s="39"/>
      <c r="M27" s="39"/>
      <c r="N27" s="30"/>
      <c r="O27" s="39"/>
      <c r="P27" s="39"/>
      <c r="Q27" s="39"/>
      <c r="R27" s="51"/>
      <c r="S27" s="29"/>
      <c r="T27" s="29"/>
    </row>
    <row r="28" spans="1:20">
      <c r="A28" s="52" t="s">
        <v>280</v>
      </c>
      <c r="B28" s="31"/>
      <c r="C28" s="50"/>
      <c r="D28" s="34"/>
      <c r="E28" s="35"/>
      <c r="F28" s="36"/>
      <c r="G28" s="49"/>
      <c r="H28" s="37"/>
      <c r="I28" s="28"/>
      <c r="J28" s="39"/>
      <c r="K28" s="39"/>
      <c r="L28" s="39"/>
      <c r="M28" s="39"/>
      <c r="N28" s="30"/>
      <c r="O28" s="39"/>
      <c r="P28" s="39"/>
      <c r="Q28" s="39"/>
      <c r="R28" s="51"/>
      <c r="S28" s="29"/>
      <c r="T28" s="29"/>
    </row>
    <row r="29" spans="1:20">
      <c r="A29" s="41" t="s">
        <v>303</v>
      </c>
      <c r="B29" s="32" t="s">
        <v>281</v>
      </c>
      <c r="C29" s="50">
        <v>253.81718663657881</v>
      </c>
      <c r="D29" s="34">
        <f t="shared" ref="D29:D92" si="5">$E$3</f>
        <v>0</v>
      </c>
      <c r="E29" s="35">
        <f t="shared" ref="E29:E51" si="6">C29*D29</f>
        <v>0</v>
      </c>
      <c r="F29" s="36">
        <v>1</v>
      </c>
      <c r="G29" s="49">
        <v>3</v>
      </c>
      <c r="H29" s="38" t="s">
        <v>326</v>
      </c>
      <c r="I29" s="42" t="s">
        <v>353</v>
      </c>
      <c r="J29" s="42">
        <v>22.834645669291341</v>
      </c>
      <c r="K29" s="42">
        <v>11.811023622047244</v>
      </c>
      <c r="L29" s="42">
        <v>2.9527559055118111</v>
      </c>
      <c r="M29" s="42">
        <v>5.0632313333333334</v>
      </c>
      <c r="N29" s="42" t="s">
        <v>354</v>
      </c>
      <c r="O29" s="42">
        <v>23.818897637795278</v>
      </c>
      <c r="P29" s="42">
        <v>12.598425196850394</v>
      </c>
      <c r="Q29" s="42">
        <v>10.236220472440946</v>
      </c>
      <c r="R29" s="42">
        <v>1.7775990640928503</v>
      </c>
      <c r="S29" s="42">
        <v>15.189693999999999</v>
      </c>
      <c r="T29" s="42">
        <v>21.538941999999999</v>
      </c>
    </row>
    <row r="30" spans="1:20">
      <c r="A30" s="41" t="s">
        <v>304</v>
      </c>
      <c r="B30" s="32" t="s">
        <v>282</v>
      </c>
      <c r="C30" s="50">
        <v>288.06272186044413</v>
      </c>
      <c r="D30" s="34">
        <f t="shared" si="5"/>
        <v>0</v>
      </c>
      <c r="E30" s="35">
        <f t="shared" si="6"/>
        <v>0</v>
      </c>
      <c r="F30" s="36">
        <v>1</v>
      </c>
      <c r="G30" s="49">
        <v>3</v>
      </c>
      <c r="H30" s="38" t="s">
        <v>328</v>
      </c>
      <c r="I30" s="42" t="s">
        <v>353</v>
      </c>
      <c r="J30" s="42">
        <v>22.834645669291341</v>
      </c>
      <c r="K30" s="42">
        <v>11.811023622047244</v>
      </c>
      <c r="L30" s="42">
        <v>2.9527559055118111</v>
      </c>
      <c r="M30" s="42">
        <v>5.0632313333333334</v>
      </c>
      <c r="N30" s="42" t="s">
        <v>354</v>
      </c>
      <c r="O30" s="42">
        <v>23.818897637795278</v>
      </c>
      <c r="P30" s="42">
        <v>12.598425196850394</v>
      </c>
      <c r="Q30" s="42">
        <v>10.236220472440946</v>
      </c>
      <c r="R30" s="42">
        <v>1.7775990640928503</v>
      </c>
      <c r="S30" s="42">
        <v>15.189693999999999</v>
      </c>
      <c r="T30" s="42">
        <v>21.538941999999999</v>
      </c>
    </row>
    <row r="31" spans="1:20">
      <c r="A31" s="41" t="s">
        <v>305</v>
      </c>
      <c r="B31" s="32" t="s">
        <v>283</v>
      </c>
      <c r="C31" s="50">
        <v>320.26361968848715</v>
      </c>
      <c r="D31" s="34">
        <f t="shared" si="5"/>
        <v>0</v>
      </c>
      <c r="E31" s="35">
        <f t="shared" si="6"/>
        <v>0</v>
      </c>
      <c r="F31" s="36">
        <v>1</v>
      </c>
      <c r="G31" s="49">
        <v>3</v>
      </c>
      <c r="H31" s="38" t="s">
        <v>327</v>
      </c>
      <c r="I31" s="42" t="s">
        <v>353</v>
      </c>
      <c r="J31" s="42">
        <v>22.834645669291341</v>
      </c>
      <c r="K31" s="42">
        <v>11.811023622047244</v>
      </c>
      <c r="L31" s="42">
        <v>2.9527559055118111</v>
      </c>
      <c r="M31" s="42">
        <v>5.0632313333333334</v>
      </c>
      <c r="N31" s="42" t="s">
        <v>354</v>
      </c>
      <c r="O31" s="42">
        <v>23.818897637795278</v>
      </c>
      <c r="P31" s="42">
        <v>12.598425196850394</v>
      </c>
      <c r="Q31" s="42">
        <v>10.236220472440946</v>
      </c>
      <c r="R31" s="42">
        <v>1.7775990640928503</v>
      </c>
      <c r="S31" s="42">
        <v>15.189693999999999</v>
      </c>
      <c r="T31" s="42">
        <v>21.538941999999999</v>
      </c>
    </row>
    <row r="32" spans="1:20">
      <c r="A32" s="53" t="s">
        <v>306</v>
      </c>
      <c r="B32" s="31" t="s">
        <v>276</v>
      </c>
      <c r="C32" s="50">
        <v>391.6205210881995</v>
      </c>
      <c r="D32" s="34">
        <f t="shared" si="5"/>
        <v>0</v>
      </c>
      <c r="E32" s="35">
        <f t="shared" si="6"/>
        <v>0</v>
      </c>
      <c r="F32" s="36">
        <v>1</v>
      </c>
      <c r="G32" s="49">
        <v>3</v>
      </c>
      <c r="H32" s="38" t="s">
        <v>329</v>
      </c>
      <c r="I32" s="42" t="s">
        <v>351</v>
      </c>
      <c r="J32" s="42">
        <v>27.362204724409452</v>
      </c>
      <c r="K32" s="42">
        <v>10.62992125984252</v>
      </c>
      <c r="L32" s="42">
        <v>2.7559055118110236</v>
      </c>
      <c r="M32" s="42">
        <v>5.5702893333333341</v>
      </c>
      <c r="N32" s="42" t="s">
        <v>352</v>
      </c>
      <c r="O32" s="42">
        <v>28.346456692913389</v>
      </c>
      <c r="P32" s="42">
        <v>11.41732283464567</v>
      </c>
      <c r="Q32" s="42">
        <v>9.6456692913385833</v>
      </c>
      <c r="R32" s="42">
        <v>1.8065570908044706</v>
      </c>
      <c r="S32" s="42">
        <v>16.710868000000001</v>
      </c>
      <c r="T32" s="42">
        <v>23.192392000000002</v>
      </c>
    </row>
    <row r="33" spans="1:20">
      <c r="A33" s="53" t="s">
        <v>307</v>
      </c>
      <c r="B33" s="31" t="s">
        <v>284</v>
      </c>
      <c r="C33" s="50">
        <v>459.79830654376889</v>
      </c>
      <c r="D33" s="34">
        <f t="shared" si="5"/>
        <v>0</v>
      </c>
      <c r="E33" s="35">
        <f t="shared" si="6"/>
        <v>0</v>
      </c>
      <c r="F33" s="36">
        <v>1</v>
      </c>
      <c r="G33" s="49">
        <v>3</v>
      </c>
      <c r="H33" s="38" t="s">
        <v>330</v>
      </c>
      <c r="I33" s="42" t="s">
        <v>351</v>
      </c>
      <c r="J33" s="42">
        <v>27.362204724409452</v>
      </c>
      <c r="K33" s="42">
        <v>10.62992125984252</v>
      </c>
      <c r="L33" s="42">
        <v>2.7559055118110236</v>
      </c>
      <c r="M33" s="42">
        <v>5.5702893333333341</v>
      </c>
      <c r="N33" s="42" t="s">
        <v>352</v>
      </c>
      <c r="O33" s="42">
        <v>28.346456692913389</v>
      </c>
      <c r="P33" s="42">
        <v>11.41732283464567</v>
      </c>
      <c r="Q33" s="42">
        <v>9.6456692913385833</v>
      </c>
      <c r="R33" s="42">
        <v>1.8065570908044706</v>
      </c>
      <c r="S33" s="42">
        <v>16.710868000000001</v>
      </c>
      <c r="T33" s="42">
        <v>23.192392000000002</v>
      </c>
    </row>
    <row r="34" spans="1:20">
      <c r="A34" s="41" t="s">
        <v>308</v>
      </c>
      <c r="B34" s="32" t="s">
        <v>285</v>
      </c>
      <c r="C34" s="50">
        <v>109.21165001712997</v>
      </c>
      <c r="D34" s="34">
        <f t="shared" si="5"/>
        <v>0</v>
      </c>
      <c r="E34" s="35">
        <f t="shared" si="6"/>
        <v>0</v>
      </c>
      <c r="F34" s="36">
        <v>1</v>
      </c>
      <c r="G34" s="49">
        <v>6</v>
      </c>
      <c r="H34" s="38" t="s">
        <v>331</v>
      </c>
      <c r="I34" s="42" t="s">
        <v>355</v>
      </c>
      <c r="J34" s="42">
        <v>14.173228346456694</v>
      </c>
      <c r="K34" s="42">
        <v>10.039370078740157</v>
      </c>
      <c r="L34" s="42">
        <v>2.5590551181102366</v>
      </c>
      <c r="M34" s="42">
        <v>1.9069790000000004</v>
      </c>
      <c r="N34" s="42" t="s">
        <v>356</v>
      </c>
      <c r="O34" s="42">
        <v>21.259842519685041</v>
      </c>
      <c r="P34" s="42">
        <v>14.960629921259843</v>
      </c>
      <c r="Q34" s="42">
        <v>9.0551181102362204</v>
      </c>
      <c r="R34" s="42">
        <v>1.6667110105873755</v>
      </c>
      <c r="S34" s="42">
        <v>11.441874000000002</v>
      </c>
      <c r="T34" s="42">
        <v>17.592708000000002</v>
      </c>
    </row>
    <row r="35" spans="1:20">
      <c r="A35" s="41" t="s">
        <v>309</v>
      </c>
      <c r="B35" s="32" t="s">
        <v>286</v>
      </c>
      <c r="C35" s="50">
        <v>127.60354847709202</v>
      </c>
      <c r="D35" s="34">
        <f t="shared" si="5"/>
        <v>0</v>
      </c>
      <c r="E35" s="35">
        <f t="shared" si="6"/>
        <v>0</v>
      </c>
      <c r="F35" s="36">
        <v>1</v>
      </c>
      <c r="G35" s="49">
        <v>6</v>
      </c>
      <c r="H35" s="38" t="s">
        <v>333</v>
      </c>
      <c r="I35" s="42" t="s">
        <v>355</v>
      </c>
      <c r="J35" s="42">
        <v>14.173228346456694</v>
      </c>
      <c r="K35" s="42">
        <v>10.039370078740157</v>
      </c>
      <c r="L35" s="42">
        <v>2.5590551181102366</v>
      </c>
      <c r="M35" s="42">
        <v>1.9069790000000004</v>
      </c>
      <c r="N35" s="42" t="s">
        <v>356</v>
      </c>
      <c r="O35" s="42">
        <v>21.259842519685041</v>
      </c>
      <c r="P35" s="42">
        <v>14.960629921259843</v>
      </c>
      <c r="Q35" s="42">
        <v>9.0551181102362204</v>
      </c>
      <c r="R35" s="42">
        <v>1.6667110105873755</v>
      </c>
      <c r="S35" s="42">
        <v>11.441874000000002</v>
      </c>
      <c r="T35" s="42">
        <v>17.592708000000002</v>
      </c>
    </row>
    <row r="36" spans="1:20">
      <c r="A36" s="41" t="s">
        <v>310</v>
      </c>
      <c r="B36" s="32" t="s">
        <v>287</v>
      </c>
      <c r="C36" s="50">
        <v>147.57467276740158</v>
      </c>
      <c r="D36" s="34">
        <f t="shared" si="5"/>
        <v>0</v>
      </c>
      <c r="E36" s="35">
        <f t="shared" si="6"/>
        <v>0</v>
      </c>
      <c r="F36" s="36">
        <v>1</v>
      </c>
      <c r="G36" s="49">
        <v>6</v>
      </c>
      <c r="H36" s="38" t="s">
        <v>332</v>
      </c>
      <c r="I36" s="42" t="s">
        <v>355</v>
      </c>
      <c r="J36" s="42">
        <v>14.173228346456694</v>
      </c>
      <c r="K36" s="42">
        <v>10.039370078740157</v>
      </c>
      <c r="L36" s="42">
        <v>2.5590551181102366</v>
      </c>
      <c r="M36" s="42">
        <v>1.9069790000000004</v>
      </c>
      <c r="N36" s="42" t="s">
        <v>356</v>
      </c>
      <c r="O36" s="42">
        <v>21.259842519685041</v>
      </c>
      <c r="P36" s="42">
        <v>14.960629921259843</v>
      </c>
      <c r="Q36" s="42">
        <v>9.0551181102362204</v>
      </c>
      <c r="R36" s="42">
        <v>1.6667110105873755</v>
      </c>
      <c r="S36" s="42">
        <v>11.441874000000002</v>
      </c>
      <c r="T36" s="42">
        <v>17.592708000000002</v>
      </c>
    </row>
    <row r="37" spans="1:20">
      <c r="A37" s="54" t="s">
        <v>311</v>
      </c>
      <c r="B37" s="32" t="s">
        <v>288</v>
      </c>
      <c r="C37" s="50">
        <v>149.8238202679116</v>
      </c>
      <c r="D37" s="34">
        <f t="shared" si="5"/>
        <v>0</v>
      </c>
      <c r="E37" s="35">
        <f t="shared" si="6"/>
        <v>0</v>
      </c>
      <c r="F37" s="36">
        <v>1</v>
      </c>
      <c r="G37" s="49">
        <v>3</v>
      </c>
      <c r="H37" s="38" t="s">
        <v>335</v>
      </c>
      <c r="I37" s="42" t="s">
        <v>357</v>
      </c>
      <c r="J37" s="42">
        <v>12.401574803149607</v>
      </c>
      <c r="K37" s="42">
        <v>7.0866141732283472</v>
      </c>
      <c r="L37" s="42">
        <v>6.6929133858267722</v>
      </c>
      <c r="M37" s="42">
        <v>2.8659800000000004</v>
      </c>
      <c r="N37" s="42" t="s">
        <v>358</v>
      </c>
      <c r="O37" s="42">
        <v>22.440944881889767</v>
      </c>
      <c r="P37" s="42">
        <v>13.188976377952757</v>
      </c>
      <c r="Q37" s="42">
        <v>7.8740157480314963</v>
      </c>
      <c r="R37" s="42">
        <v>1.3486671220936497</v>
      </c>
      <c r="S37" s="42">
        <v>8.5979399999999995</v>
      </c>
      <c r="T37" s="42">
        <v>12.985094</v>
      </c>
    </row>
    <row r="38" spans="1:20">
      <c r="A38" s="54" t="s">
        <v>312</v>
      </c>
      <c r="B38" s="32" t="s">
        <v>289</v>
      </c>
      <c r="C38" s="50">
        <v>172.09218144886182</v>
      </c>
      <c r="D38" s="34">
        <f t="shared" si="5"/>
        <v>0</v>
      </c>
      <c r="E38" s="35">
        <f t="shared" si="6"/>
        <v>0</v>
      </c>
      <c r="F38" s="36">
        <v>1</v>
      </c>
      <c r="G38" s="49">
        <v>3</v>
      </c>
      <c r="H38" s="38" t="s">
        <v>334</v>
      </c>
      <c r="I38" s="42" t="s">
        <v>357</v>
      </c>
      <c r="J38" s="42">
        <v>12.401574803149607</v>
      </c>
      <c r="K38" s="42">
        <v>7.0866141732283472</v>
      </c>
      <c r="L38" s="42">
        <v>6.6929133858267722</v>
      </c>
      <c r="M38" s="42">
        <v>2.8659800000000004</v>
      </c>
      <c r="N38" s="42" t="s">
        <v>358</v>
      </c>
      <c r="O38" s="42">
        <v>22.440944881889767</v>
      </c>
      <c r="P38" s="42">
        <v>13.188976377952757</v>
      </c>
      <c r="Q38" s="42">
        <v>7.8740157480314963</v>
      </c>
      <c r="R38" s="42">
        <v>1.3486671220936497</v>
      </c>
      <c r="S38" s="42">
        <v>8.5979399999999995</v>
      </c>
      <c r="T38" s="42">
        <v>12.985094</v>
      </c>
    </row>
    <row r="39" spans="1:20">
      <c r="A39" s="54" t="s">
        <v>313</v>
      </c>
      <c r="B39" s="32" t="s">
        <v>290</v>
      </c>
      <c r="C39" s="50">
        <v>192.28066181589836</v>
      </c>
      <c r="D39" s="34">
        <f t="shared" si="5"/>
        <v>0</v>
      </c>
      <c r="E39" s="35">
        <f t="shared" si="6"/>
        <v>0</v>
      </c>
      <c r="F39" s="36">
        <v>1</v>
      </c>
      <c r="G39" s="49">
        <v>3</v>
      </c>
      <c r="H39" s="38" t="s">
        <v>336</v>
      </c>
      <c r="I39" s="42" t="s">
        <v>357</v>
      </c>
      <c r="J39" s="42">
        <v>12.401574803149607</v>
      </c>
      <c r="K39" s="42">
        <v>7.0866141732283472</v>
      </c>
      <c r="L39" s="42">
        <v>6.6929133858267722</v>
      </c>
      <c r="M39" s="42">
        <v>2.8659800000000004</v>
      </c>
      <c r="N39" s="42" t="s">
        <v>358</v>
      </c>
      <c r="O39" s="42">
        <v>22.440944881889767</v>
      </c>
      <c r="P39" s="42">
        <v>13.188976377952757</v>
      </c>
      <c r="Q39" s="42">
        <v>7.8740157480314963</v>
      </c>
      <c r="R39" s="42">
        <v>1.3486671220936497</v>
      </c>
      <c r="S39" s="42">
        <v>8.5979399999999995</v>
      </c>
      <c r="T39" s="42">
        <v>12.985094</v>
      </c>
    </row>
    <row r="40" spans="1:20">
      <c r="A40" s="54" t="s">
        <v>314</v>
      </c>
      <c r="B40" s="32" t="s">
        <v>291</v>
      </c>
      <c r="C40" s="50">
        <v>199.27209934726267</v>
      </c>
      <c r="D40" s="34">
        <f t="shared" si="5"/>
        <v>0</v>
      </c>
      <c r="E40" s="35">
        <f t="shared" si="6"/>
        <v>0</v>
      </c>
      <c r="F40" s="36">
        <v>1</v>
      </c>
      <c r="G40" s="49">
        <v>3</v>
      </c>
      <c r="H40" s="38" t="s">
        <v>338</v>
      </c>
      <c r="I40" s="42" t="s">
        <v>359</v>
      </c>
      <c r="J40" s="42">
        <v>14.960629921259843</v>
      </c>
      <c r="K40" s="42">
        <v>10.433070866141733</v>
      </c>
      <c r="L40" s="42">
        <v>2.7559055118110236</v>
      </c>
      <c r="M40" s="42">
        <v>3.5861493333333336</v>
      </c>
      <c r="N40" s="42" t="s">
        <v>360</v>
      </c>
      <c r="O40" s="42">
        <v>15.94488188976378</v>
      </c>
      <c r="P40" s="42">
        <v>11.220472440944883</v>
      </c>
      <c r="Q40" s="42">
        <v>9.6456692913385833</v>
      </c>
      <c r="R40" s="42">
        <v>0.99866787455031625</v>
      </c>
      <c r="S40" s="42">
        <v>10.758448</v>
      </c>
      <c r="T40" s="42">
        <v>14.638544</v>
      </c>
    </row>
    <row r="41" spans="1:20">
      <c r="A41" s="54" t="s">
        <v>315</v>
      </c>
      <c r="B41" s="32" t="s">
        <v>292</v>
      </c>
      <c r="C41" s="50">
        <v>225.32313870393784</v>
      </c>
      <c r="D41" s="34">
        <f t="shared" si="5"/>
        <v>0</v>
      </c>
      <c r="E41" s="35">
        <f t="shared" si="6"/>
        <v>0</v>
      </c>
      <c r="F41" s="36">
        <v>1</v>
      </c>
      <c r="G41" s="49">
        <v>3</v>
      </c>
      <c r="H41" s="38" t="s">
        <v>337</v>
      </c>
      <c r="I41" s="42" t="s">
        <v>359</v>
      </c>
      <c r="J41" s="42">
        <v>14.960629921259843</v>
      </c>
      <c r="K41" s="42">
        <v>10.433070866141733</v>
      </c>
      <c r="L41" s="42">
        <v>2.7559055118110236</v>
      </c>
      <c r="M41" s="42">
        <v>3.5861493333333336</v>
      </c>
      <c r="N41" s="42" t="s">
        <v>360</v>
      </c>
      <c r="O41" s="42">
        <v>15.94488188976378</v>
      </c>
      <c r="P41" s="42">
        <v>11.220472440944883</v>
      </c>
      <c r="Q41" s="42">
        <v>9.6456692913385833</v>
      </c>
      <c r="R41" s="42">
        <v>0.99866787455031625</v>
      </c>
      <c r="S41" s="42">
        <v>10.758448</v>
      </c>
      <c r="T41" s="42">
        <v>14.638544</v>
      </c>
    </row>
    <row r="42" spans="1:20">
      <c r="A42" s="54" t="s">
        <v>316</v>
      </c>
      <c r="B42" s="32" t="s">
        <v>293</v>
      </c>
      <c r="C42" s="50">
        <v>240.82837558002524</v>
      </c>
      <c r="D42" s="34">
        <f t="shared" si="5"/>
        <v>0</v>
      </c>
      <c r="E42" s="35">
        <f t="shared" si="6"/>
        <v>0</v>
      </c>
      <c r="F42" s="36">
        <v>1</v>
      </c>
      <c r="G42" s="49">
        <v>3</v>
      </c>
      <c r="H42" s="38" t="s">
        <v>339</v>
      </c>
      <c r="I42" s="42" t="s">
        <v>359</v>
      </c>
      <c r="J42" s="42">
        <v>14.960629921259843</v>
      </c>
      <c r="K42" s="42">
        <v>10.433070866141733</v>
      </c>
      <c r="L42" s="42">
        <v>2.7559055118110236</v>
      </c>
      <c r="M42" s="42">
        <v>3.5861493333333336</v>
      </c>
      <c r="N42" s="42" t="s">
        <v>360</v>
      </c>
      <c r="O42" s="42">
        <v>15.94488188976378</v>
      </c>
      <c r="P42" s="42">
        <v>11.220472440944883</v>
      </c>
      <c r="Q42" s="42">
        <v>9.6456692913385833</v>
      </c>
      <c r="R42" s="42">
        <v>0.99866787455031625</v>
      </c>
      <c r="S42" s="42">
        <v>10.758448</v>
      </c>
      <c r="T42" s="42">
        <v>14.638544</v>
      </c>
    </row>
    <row r="43" spans="1:20">
      <c r="A43" s="54" t="s">
        <v>320</v>
      </c>
      <c r="B43" s="32" t="s">
        <v>297</v>
      </c>
      <c r="C43" s="50">
        <v>81.308958737883486</v>
      </c>
      <c r="D43" s="34">
        <f t="shared" si="5"/>
        <v>0</v>
      </c>
      <c r="E43" s="35">
        <f t="shared" si="6"/>
        <v>0</v>
      </c>
      <c r="F43" s="36">
        <v>1</v>
      </c>
      <c r="G43" s="49">
        <v>4</v>
      </c>
      <c r="H43" s="38" t="s">
        <v>341</v>
      </c>
      <c r="I43" s="42" t="s">
        <v>361</v>
      </c>
      <c r="J43" s="42">
        <v>11.811023622047244</v>
      </c>
      <c r="K43" s="42">
        <v>7.0866141732283472</v>
      </c>
      <c r="L43" s="42">
        <v>3.9370078740157481</v>
      </c>
      <c r="M43" s="42">
        <v>1.5101510000000002</v>
      </c>
      <c r="N43" s="42" t="s">
        <v>362</v>
      </c>
      <c r="O43" s="42">
        <v>15.157480314960631</v>
      </c>
      <c r="P43" s="42">
        <v>12.598425196850394</v>
      </c>
      <c r="Q43" s="42">
        <v>9.0551181102362204</v>
      </c>
      <c r="R43" s="42">
        <v>1.0006763962201008</v>
      </c>
      <c r="S43" s="42">
        <v>6.040604000000001</v>
      </c>
      <c r="T43" s="42">
        <v>9.8545619999999996</v>
      </c>
    </row>
    <row r="44" spans="1:20">
      <c r="A44" s="54" t="s">
        <v>321</v>
      </c>
      <c r="B44" s="32" t="s">
        <v>298</v>
      </c>
      <c r="C44" s="50">
        <v>114.65856343372459</v>
      </c>
      <c r="D44" s="34">
        <f t="shared" si="5"/>
        <v>0</v>
      </c>
      <c r="E44" s="35">
        <f t="shared" si="6"/>
        <v>0</v>
      </c>
      <c r="F44" s="36">
        <v>1</v>
      </c>
      <c r="G44" s="49">
        <v>4</v>
      </c>
      <c r="H44" s="38" t="s">
        <v>340</v>
      </c>
      <c r="I44" s="42" t="s">
        <v>361</v>
      </c>
      <c r="J44" s="42">
        <v>11.811023622047244</v>
      </c>
      <c r="K44" s="42">
        <v>7.0866141732283472</v>
      </c>
      <c r="L44" s="42">
        <v>3.9370078740157481</v>
      </c>
      <c r="M44" s="42">
        <v>1.5101510000000002</v>
      </c>
      <c r="N44" s="42" t="s">
        <v>362</v>
      </c>
      <c r="O44" s="42">
        <v>15.157480314960631</v>
      </c>
      <c r="P44" s="42">
        <v>12.598425196850394</v>
      </c>
      <c r="Q44" s="42">
        <v>9.0551181102362204</v>
      </c>
      <c r="R44" s="42">
        <v>1.0006763962201008</v>
      </c>
      <c r="S44" s="42">
        <v>6.040604000000001</v>
      </c>
      <c r="T44" s="42">
        <v>9.8545619999999996</v>
      </c>
    </row>
    <row r="45" spans="1:20">
      <c r="A45" s="54" t="s">
        <v>322</v>
      </c>
      <c r="B45" s="32" t="s">
        <v>299</v>
      </c>
      <c r="C45" s="50">
        <v>167.88739705322885</v>
      </c>
      <c r="D45" s="34">
        <f t="shared" si="5"/>
        <v>0</v>
      </c>
      <c r="E45" s="35">
        <f t="shared" si="6"/>
        <v>0</v>
      </c>
      <c r="F45" s="36">
        <v>1</v>
      </c>
      <c r="G45" s="49">
        <v>4</v>
      </c>
      <c r="H45" s="38" t="s">
        <v>342</v>
      </c>
      <c r="I45" s="42" t="s">
        <v>361</v>
      </c>
      <c r="J45" s="42">
        <v>11.811023622047244</v>
      </c>
      <c r="K45" s="42">
        <v>7.0866141732283472</v>
      </c>
      <c r="L45" s="42">
        <v>3.9370078740157481</v>
      </c>
      <c r="M45" s="42">
        <v>1.5101510000000002</v>
      </c>
      <c r="N45" s="42" t="s">
        <v>362</v>
      </c>
      <c r="O45" s="42">
        <v>15.157480314960631</v>
      </c>
      <c r="P45" s="42">
        <v>12.598425196850394</v>
      </c>
      <c r="Q45" s="42">
        <v>9.0551181102362204</v>
      </c>
      <c r="R45" s="42">
        <v>1.0006763962201008</v>
      </c>
      <c r="S45" s="42">
        <v>6.040604000000001</v>
      </c>
      <c r="T45" s="42">
        <v>9.8545619999999996</v>
      </c>
    </row>
    <row r="46" spans="1:20">
      <c r="A46" s="54" t="s">
        <v>317</v>
      </c>
      <c r="B46" s="32" t="s">
        <v>294</v>
      </c>
      <c r="C46" s="50">
        <v>108.46619507026676</v>
      </c>
      <c r="D46" s="34">
        <f t="shared" si="5"/>
        <v>0</v>
      </c>
      <c r="E46" s="35">
        <f t="shared" si="6"/>
        <v>0</v>
      </c>
      <c r="F46" s="36">
        <v>1</v>
      </c>
      <c r="G46" s="49">
        <v>4</v>
      </c>
      <c r="H46" s="38" t="s">
        <v>344</v>
      </c>
      <c r="I46" s="42" t="s">
        <v>361</v>
      </c>
      <c r="J46" s="42">
        <v>11.811023622047244</v>
      </c>
      <c r="K46" s="42">
        <v>7.0866141732283472</v>
      </c>
      <c r="L46" s="42">
        <v>3.9370078740157481</v>
      </c>
      <c r="M46" s="42">
        <v>2.414037</v>
      </c>
      <c r="N46" s="42" t="s">
        <v>362</v>
      </c>
      <c r="O46" s="42">
        <v>15.157480314960631</v>
      </c>
      <c r="P46" s="42">
        <v>12.598425196850394</v>
      </c>
      <c r="Q46" s="42">
        <v>9.0551181102362204</v>
      </c>
      <c r="R46" s="42">
        <v>1.0006763962201008</v>
      </c>
      <c r="S46" s="42">
        <v>9.656148</v>
      </c>
      <c r="T46" s="42">
        <v>13.646474000000001</v>
      </c>
    </row>
    <row r="47" spans="1:20">
      <c r="A47" s="54" t="s">
        <v>318</v>
      </c>
      <c r="B47" s="32" t="s">
        <v>295</v>
      </c>
      <c r="C47" s="50">
        <v>147.85266267595506</v>
      </c>
      <c r="D47" s="34">
        <f t="shared" si="5"/>
        <v>0</v>
      </c>
      <c r="E47" s="35">
        <f t="shared" si="6"/>
        <v>0</v>
      </c>
      <c r="F47" s="36">
        <v>1</v>
      </c>
      <c r="G47" s="49">
        <v>4</v>
      </c>
      <c r="H47" s="38" t="s">
        <v>343</v>
      </c>
      <c r="I47" s="42" t="s">
        <v>361</v>
      </c>
      <c r="J47" s="42">
        <v>11.811023622047244</v>
      </c>
      <c r="K47" s="42">
        <v>7.0866141732283472</v>
      </c>
      <c r="L47" s="42">
        <v>3.9370078740157481</v>
      </c>
      <c r="M47" s="42">
        <v>2.414037</v>
      </c>
      <c r="N47" s="42" t="s">
        <v>362</v>
      </c>
      <c r="O47" s="42">
        <v>15.157480314960631</v>
      </c>
      <c r="P47" s="42">
        <v>12.598425196850394</v>
      </c>
      <c r="Q47" s="42">
        <v>9.0551181102362204</v>
      </c>
      <c r="R47" s="42">
        <v>1.0006763962201008</v>
      </c>
      <c r="S47" s="42">
        <v>9.656148</v>
      </c>
      <c r="T47" s="42">
        <v>13.646474000000001</v>
      </c>
    </row>
    <row r="48" spans="1:20">
      <c r="A48" s="54" t="s">
        <v>319</v>
      </c>
      <c r="B48" s="32" t="s">
        <v>296</v>
      </c>
      <c r="C48" s="50">
        <v>204.04400780943661</v>
      </c>
      <c r="D48" s="34">
        <f t="shared" si="5"/>
        <v>0</v>
      </c>
      <c r="E48" s="35">
        <f t="shared" si="6"/>
        <v>0</v>
      </c>
      <c r="F48" s="36">
        <v>1</v>
      </c>
      <c r="G48" s="49">
        <v>4</v>
      </c>
      <c r="H48" s="38" t="s">
        <v>345</v>
      </c>
      <c r="I48" s="42" t="s">
        <v>361</v>
      </c>
      <c r="J48" s="42">
        <v>11.811023622047244</v>
      </c>
      <c r="K48" s="42">
        <v>7.0866141732283472</v>
      </c>
      <c r="L48" s="42">
        <v>3.9370078740157481</v>
      </c>
      <c r="M48" s="42">
        <v>2.414037</v>
      </c>
      <c r="N48" s="42" t="s">
        <v>362</v>
      </c>
      <c r="O48" s="42">
        <v>15.157480314960631</v>
      </c>
      <c r="P48" s="42">
        <v>12.598425196850394</v>
      </c>
      <c r="Q48" s="42">
        <v>9.0551181102362204</v>
      </c>
      <c r="R48" s="42">
        <v>1.0006763962201008</v>
      </c>
      <c r="S48" s="42">
        <v>9.656148</v>
      </c>
      <c r="T48" s="42">
        <v>13.646474000000001</v>
      </c>
    </row>
    <row r="49" spans="1:20">
      <c r="A49" s="54" t="s">
        <v>323</v>
      </c>
      <c r="B49" s="31" t="s">
        <v>300</v>
      </c>
      <c r="C49" s="50">
        <v>338.77596876877533</v>
      </c>
      <c r="D49" s="34">
        <f t="shared" si="5"/>
        <v>0</v>
      </c>
      <c r="E49" s="35">
        <f t="shared" si="6"/>
        <v>0</v>
      </c>
      <c r="F49" s="36">
        <v>1</v>
      </c>
      <c r="G49" s="49">
        <v>3</v>
      </c>
      <c r="H49" s="38" t="s">
        <v>347</v>
      </c>
      <c r="I49" s="42" t="s">
        <v>363</v>
      </c>
      <c r="J49" s="42">
        <v>17.322834645669293</v>
      </c>
      <c r="K49" s="42">
        <v>10.433070866141733</v>
      </c>
      <c r="L49" s="42">
        <v>2.9527559055118111</v>
      </c>
      <c r="M49" s="42">
        <v>5.6143813333333332</v>
      </c>
      <c r="N49" s="42" t="s">
        <v>364</v>
      </c>
      <c r="O49" s="42">
        <v>18.30708661417323</v>
      </c>
      <c r="P49" s="42">
        <v>11.220472440944883</v>
      </c>
      <c r="Q49" s="42">
        <v>10.236220472440946</v>
      </c>
      <c r="R49" s="42">
        <v>1.2168198138889719</v>
      </c>
      <c r="S49" s="42">
        <v>16.843143999999999</v>
      </c>
      <c r="T49" s="42">
        <v>21.27439</v>
      </c>
    </row>
    <row r="50" spans="1:20">
      <c r="A50" s="54" t="s">
        <v>324</v>
      </c>
      <c r="B50" s="31" t="s">
        <v>301</v>
      </c>
      <c r="C50" s="50">
        <v>367.65125346872486</v>
      </c>
      <c r="D50" s="34">
        <f t="shared" si="5"/>
        <v>0</v>
      </c>
      <c r="E50" s="35">
        <f t="shared" si="6"/>
        <v>0</v>
      </c>
      <c r="F50" s="36">
        <v>1</v>
      </c>
      <c r="G50" s="49">
        <v>3</v>
      </c>
      <c r="H50" s="38" t="s">
        <v>346</v>
      </c>
      <c r="I50" s="42" t="s">
        <v>363</v>
      </c>
      <c r="J50" s="42">
        <v>17.322834645669293</v>
      </c>
      <c r="K50" s="42">
        <v>10.433070866141733</v>
      </c>
      <c r="L50" s="42">
        <v>2.9527559055118111</v>
      </c>
      <c r="M50" s="42">
        <v>5.6143813333333332</v>
      </c>
      <c r="N50" s="42" t="s">
        <v>364</v>
      </c>
      <c r="O50" s="42">
        <v>18.30708661417323</v>
      </c>
      <c r="P50" s="42">
        <v>11.220472440944883</v>
      </c>
      <c r="Q50" s="42">
        <v>10.236220472440946</v>
      </c>
      <c r="R50" s="42">
        <v>1.2168198138889719</v>
      </c>
      <c r="S50" s="42">
        <v>16.843143999999999</v>
      </c>
      <c r="T50" s="42">
        <v>21.27439</v>
      </c>
    </row>
    <row r="51" spans="1:20">
      <c r="A51" s="54" t="s">
        <v>325</v>
      </c>
      <c r="B51" s="31" t="s">
        <v>302</v>
      </c>
      <c r="C51" s="50">
        <v>376.59762375752615</v>
      </c>
      <c r="D51" s="34">
        <f t="shared" si="5"/>
        <v>0</v>
      </c>
      <c r="E51" s="35">
        <f t="shared" si="6"/>
        <v>0</v>
      </c>
      <c r="F51" s="36">
        <v>1</v>
      </c>
      <c r="G51" s="49">
        <v>3</v>
      </c>
      <c r="H51" s="38" t="s">
        <v>348</v>
      </c>
      <c r="I51" s="42" t="s">
        <v>363</v>
      </c>
      <c r="J51" s="42">
        <v>17.322834645669293</v>
      </c>
      <c r="K51" s="42">
        <v>10.433070866141733</v>
      </c>
      <c r="L51" s="42">
        <v>2.9527559055118111</v>
      </c>
      <c r="M51" s="42">
        <v>5.6143813333333332</v>
      </c>
      <c r="N51" s="42" t="s">
        <v>364</v>
      </c>
      <c r="O51" s="42">
        <v>18.30708661417323</v>
      </c>
      <c r="P51" s="42">
        <v>11.220472440944883</v>
      </c>
      <c r="Q51" s="42">
        <v>10.236220472440946</v>
      </c>
      <c r="R51" s="42">
        <v>1.2168198138889719</v>
      </c>
      <c r="S51" s="42">
        <v>16.843143999999999</v>
      </c>
      <c r="T51" s="42">
        <v>21.27439</v>
      </c>
    </row>
    <row r="52" spans="1:20">
      <c r="A52" s="54"/>
      <c r="B52" s="31"/>
      <c r="C52" s="50"/>
      <c r="D52" s="34"/>
      <c r="E52" s="35"/>
      <c r="F52" s="36"/>
      <c r="G52" s="49"/>
      <c r="H52" s="38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>
      <c r="A53" s="55" t="s">
        <v>387</v>
      </c>
      <c r="B53" s="31"/>
      <c r="C53" s="50"/>
      <c r="D53" s="34"/>
      <c r="E53" s="35"/>
      <c r="F53" s="36"/>
      <c r="G53" s="49"/>
      <c r="H53" s="38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>
      <c r="A54" s="56" t="s">
        <v>388</v>
      </c>
      <c r="B54" s="46" t="s">
        <v>450</v>
      </c>
      <c r="C54" s="57">
        <v>110.75291007063358</v>
      </c>
      <c r="D54" s="34">
        <f t="shared" si="5"/>
        <v>0</v>
      </c>
      <c r="E54" s="35">
        <f t="shared" ref="E54:E85" si="7">C54*D54</f>
        <v>0</v>
      </c>
      <c r="F54" s="36">
        <v>1</v>
      </c>
      <c r="G54" s="49">
        <v>3</v>
      </c>
      <c r="H54" s="38" t="s">
        <v>531</v>
      </c>
      <c r="I54" s="42" t="s">
        <v>592</v>
      </c>
      <c r="J54" s="42">
        <v>17.716535433070867</v>
      </c>
      <c r="K54" s="42">
        <v>10.433070866141733</v>
      </c>
      <c r="L54" s="42">
        <v>2.5590551181102366</v>
      </c>
      <c r="M54" s="42">
        <v>2.92279365</v>
      </c>
      <c r="N54" s="42" t="s">
        <v>596</v>
      </c>
      <c r="O54" s="42">
        <v>18.503937007874018</v>
      </c>
      <c r="P54" s="42">
        <v>11.023622047244094</v>
      </c>
      <c r="Q54" s="42">
        <v>9.0551181102362204</v>
      </c>
      <c r="R54" s="42"/>
      <c r="S54" s="42">
        <f>M54*3</f>
        <v>8.768380950000001</v>
      </c>
      <c r="T54" s="58">
        <v>9.9149809500000003</v>
      </c>
    </row>
    <row r="55" spans="1:20">
      <c r="A55" s="56" t="s">
        <v>389</v>
      </c>
      <c r="B55" s="46" t="s">
        <v>451</v>
      </c>
      <c r="C55" s="57">
        <v>130.40932340814618</v>
      </c>
      <c r="D55" s="34">
        <f t="shared" si="5"/>
        <v>0</v>
      </c>
      <c r="E55" s="35">
        <f t="shared" si="7"/>
        <v>0</v>
      </c>
      <c r="F55" s="36">
        <v>1</v>
      </c>
      <c r="G55" s="49">
        <v>3</v>
      </c>
      <c r="H55" s="38" t="s">
        <v>532</v>
      </c>
      <c r="I55" s="42" t="s">
        <v>593</v>
      </c>
      <c r="J55" s="42">
        <v>17.716535433070867</v>
      </c>
      <c r="K55" s="42">
        <v>10.433070866141733</v>
      </c>
      <c r="L55" s="42">
        <v>2.5590551181102366</v>
      </c>
      <c r="M55" s="42">
        <v>2.92279365</v>
      </c>
      <c r="N55" s="42" t="s">
        <v>596</v>
      </c>
      <c r="O55" s="42">
        <v>18.503937007874018</v>
      </c>
      <c r="P55" s="42">
        <v>11.023622047244094</v>
      </c>
      <c r="Q55" s="42">
        <v>9.0551181102362204</v>
      </c>
      <c r="R55" s="42"/>
      <c r="S55" s="42">
        <f t="shared" ref="S55:S96" si="8">M55*3</f>
        <v>8.768380950000001</v>
      </c>
      <c r="T55" s="58">
        <v>9.9149809500000003</v>
      </c>
    </row>
    <row r="56" spans="1:20">
      <c r="A56" s="56" t="s">
        <v>390</v>
      </c>
      <c r="B56" s="46" t="s">
        <v>452</v>
      </c>
      <c r="C56" s="57">
        <v>133.74284530811065</v>
      </c>
      <c r="D56" s="34">
        <f t="shared" si="5"/>
        <v>0</v>
      </c>
      <c r="E56" s="35">
        <f t="shared" si="7"/>
        <v>0</v>
      </c>
      <c r="F56" s="36">
        <v>1</v>
      </c>
      <c r="G56" s="49">
        <v>3</v>
      </c>
      <c r="H56" s="38" t="s">
        <v>533</v>
      </c>
      <c r="I56" s="42" t="s">
        <v>594</v>
      </c>
      <c r="J56" s="42">
        <v>17.716535433070867</v>
      </c>
      <c r="K56" s="42">
        <v>10.433070866141733</v>
      </c>
      <c r="L56" s="42">
        <v>2.5590551181102366</v>
      </c>
      <c r="M56" s="42">
        <v>3.5453533500000001</v>
      </c>
      <c r="N56" s="42" t="s">
        <v>596</v>
      </c>
      <c r="O56" s="42">
        <v>18.503937007874018</v>
      </c>
      <c r="P56" s="42">
        <v>11.023622047244094</v>
      </c>
      <c r="Q56" s="42">
        <v>9.0551181102362204</v>
      </c>
      <c r="R56" s="42"/>
      <c r="S56" s="42">
        <f t="shared" si="8"/>
        <v>10.636060050000001</v>
      </c>
      <c r="T56" s="58">
        <v>11.78266005</v>
      </c>
    </row>
    <row r="57" spans="1:20">
      <c r="A57" s="56" t="s">
        <v>391</v>
      </c>
      <c r="B57" s="46" t="s">
        <v>624</v>
      </c>
      <c r="C57" s="57">
        <v>161.83932704728429</v>
      </c>
      <c r="D57" s="34">
        <f t="shared" si="5"/>
        <v>0</v>
      </c>
      <c r="E57" s="35">
        <f t="shared" si="7"/>
        <v>0</v>
      </c>
      <c r="F57" s="36">
        <v>1</v>
      </c>
      <c r="G57" s="49">
        <v>3</v>
      </c>
      <c r="H57" s="38" t="s">
        <v>534</v>
      </c>
      <c r="I57" s="42" t="s">
        <v>595</v>
      </c>
      <c r="J57" s="42">
        <v>17.716535433070867</v>
      </c>
      <c r="K57" s="42">
        <v>10.433070866141733</v>
      </c>
      <c r="L57" s="42">
        <v>2.5590551181102366</v>
      </c>
      <c r="M57" s="42">
        <v>3.5453533500000001</v>
      </c>
      <c r="N57" s="42" t="s">
        <v>596</v>
      </c>
      <c r="O57" s="42">
        <v>18.503937007874018</v>
      </c>
      <c r="P57" s="42">
        <v>11.023622047244094</v>
      </c>
      <c r="Q57" s="42">
        <v>9.0551181102362204</v>
      </c>
      <c r="R57" s="42"/>
      <c r="S57" s="42">
        <f t="shared" si="8"/>
        <v>10.636060050000001</v>
      </c>
      <c r="T57" s="58">
        <v>11.78266005</v>
      </c>
    </row>
    <row r="58" spans="1:20">
      <c r="A58" s="56" t="s">
        <v>392</v>
      </c>
      <c r="B58" s="46" t="s">
        <v>453</v>
      </c>
      <c r="C58" s="57">
        <v>165.61139902387157</v>
      </c>
      <c r="D58" s="34">
        <f t="shared" si="5"/>
        <v>0</v>
      </c>
      <c r="E58" s="35">
        <f t="shared" si="7"/>
        <v>0</v>
      </c>
      <c r="F58" s="36">
        <v>1</v>
      </c>
      <c r="G58" s="49">
        <v>3</v>
      </c>
      <c r="H58" s="38" t="s">
        <v>535</v>
      </c>
      <c r="I58" s="42" t="s">
        <v>597</v>
      </c>
      <c r="J58" s="42">
        <v>20.669291338582678</v>
      </c>
      <c r="K58" s="42">
        <v>12.20472440944882</v>
      </c>
      <c r="L58" s="42">
        <v>2.7559055118110236</v>
      </c>
      <c r="M58" s="42">
        <v>4.70068515</v>
      </c>
      <c r="N58" s="42" t="s">
        <v>598</v>
      </c>
      <c r="O58" s="42">
        <v>21.653543307086615</v>
      </c>
      <c r="P58" s="42">
        <v>12.795275590551181</v>
      </c>
      <c r="Q58" s="42">
        <v>9.6456692913385833</v>
      </c>
      <c r="R58" s="42"/>
      <c r="S58" s="42">
        <f t="shared" si="8"/>
        <v>14.10205545</v>
      </c>
      <c r="T58" s="42">
        <v>15.535305450000001</v>
      </c>
    </row>
    <row r="59" spans="1:20">
      <c r="A59" s="56" t="s">
        <v>393</v>
      </c>
      <c r="B59" s="46" t="s">
        <v>454</v>
      </c>
      <c r="C59" s="57">
        <v>190.32178295398336</v>
      </c>
      <c r="D59" s="34">
        <f t="shared" si="5"/>
        <v>0</v>
      </c>
      <c r="E59" s="35">
        <f t="shared" si="7"/>
        <v>0</v>
      </c>
      <c r="F59" s="36">
        <v>1</v>
      </c>
      <c r="G59" s="49">
        <v>3</v>
      </c>
      <c r="H59" s="38" t="s">
        <v>536</v>
      </c>
      <c r="I59" s="42" t="s">
        <v>597</v>
      </c>
      <c r="J59" s="42">
        <v>20.669291338582678</v>
      </c>
      <c r="K59" s="42">
        <v>12.20472440944882</v>
      </c>
      <c r="L59" s="42">
        <v>2.7559055118110236</v>
      </c>
      <c r="M59" s="42">
        <v>4.70068515</v>
      </c>
      <c r="N59" s="42" t="s">
        <v>598</v>
      </c>
      <c r="O59" s="42">
        <v>21.653543307086615</v>
      </c>
      <c r="P59" s="42">
        <v>12.795275590551181</v>
      </c>
      <c r="Q59" s="42">
        <v>9.6456692913385833</v>
      </c>
      <c r="R59" s="42"/>
      <c r="S59" s="42">
        <f t="shared" si="8"/>
        <v>14.10205545</v>
      </c>
      <c r="T59" s="42">
        <v>15.535305450000001</v>
      </c>
    </row>
    <row r="60" spans="1:20">
      <c r="A60" s="56" t="s">
        <v>394</v>
      </c>
      <c r="B60" s="46" t="s">
        <v>455</v>
      </c>
      <c r="C60" s="57">
        <v>235.14108746426498</v>
      </c>
      <c r="D60" s="34">
        <f t="shared" si="5"/>
        <v>0</v>
      </c>
      <c r="E60" s="35">
        <f t="shared" si="7"/>
        <v>0</v>
      </c>
      <c r="F60" s="36">
        <v>1</v>
      </c>
      <c r="G60" s="49">
        <v>3</v>
      </c>
      <c r="H60" s="38" t="s">
        <v>537</v>
      </c>
      <c r="I60" s="42" t="s">
        <v>599</v>
      </c>
      <c r="J60" s="42">
        <v>22.834645669291341</v>
      </c>
      <c r="K60" s="42">
        <v>10.236220472440946</v>
      </c>
      <c r="L60" s="42">
        <v>2.7559055118110236</v>
      </c>
      <c r="M60" s="42">
        <v>5.2349345999999999</v>
      </c>
      <c r="N60" s="42" t="s">
        <v>600</v>
      </c>
      <c r="O60" s="42">
        <v>23.622047244094489</v>
      </c>
      <c r="P60" s="42">
        <v>10.826771653543307</v>
      </c>
      <c r="Q60" s="42">
        <v>9.6456692913385833</v>
      </c>
      <c r="R60" s="42"/>
      <c r="S60" s="42">
        <f t="shared" si="8"/>
        <v>15.704803800000001</v>
      </c>
      <c r="T60" s="42">
        <v>17.138053800000002</v>
      </c>
    </row>
    <row r="61" spans="1:20">
      <c r="A61" s="56" t="s">
        <v>395</v>
      </c>
      <c r="B61" s="46" t="s">
        <v>456</v>
      </c>
      <c r="C61" s="57">
        <v>267.63066942817522</v>
      </c>
      <c r="D61" s="34">
        <f t="shared" si="5"/>
        <v>0</v>
      </c>
      <c r="E61" s="35">
        <f t="shared" si="7"/>
        <v>0</v>
      </c>
      <c r="F61" s="36">
        <v>1</v>
      </c>
      <c r="G61" s="49">
        <v>3</v>
      </c>
      <c r="H61" s="38" t="s">
        <v>538</v>
      </c>
      <c r="I61" s="42" t="s">
        <v>599</v>
      </c>
      <c r="J61" s="42">
        <v>22.834645669291341</v>
      </c>
      <c r="K61" s="42">
        <v>10.236220472440946</v>
      </c>
      <c r="L61" s="42">
        <v>2.7559055118110236</v>
      </c>
      <c r="M61" s="42">
        <v>5.2349345999999999</v>
      </c>
      <c r="N61" s="42" t="s">
        <v>600</v>
      </c>
      <c r="O61" s="42">
        <v>23.622047244094489</v>
      </c>
      <c r="P61" s="42">
        <v>10.826771653543307</v>
      </c>
      <c r="Q61" s="42">
        <v>9.6456692913385833</v>
      </c>
      <c r="R61" s="42"/>
      <c r="S61" s="42">
        <f t="shared" si="8"/>
        <v>15.704803800000001</v>
      </c>
      <c r="T61" s="42">
        <v>17.138053800000002</v>
      </c>
    </row>
    <row r="62" spans="1:20">
      <c r="A62" s="56" t="s">
        <v>396</v>
      </c>
      <c r="B62" s="46" t="s">
        <v>457</v>
      </c>
      <c r="C62" s="57">
        <v>98.653585073989134</v>
      </c>
      <c r="D62" s="34">
        <f t="shared" si="5"/>
        <v>0</v>
      </c>
      <c r="E62" s="35">
        <f t="shared" si="7"/>
        <v>0</v>
      </c>
      <c r="F62" s="36">
        <v>1</v>
      </c>
      <c r="G62" s="49">
        <v>3</v>
      </c>
      <c r="H62" s="38" t="s">
        <v>539</v>
      </c>
      <c r="I62" s="42" t="s">
        <v>601</v>
      </c>
      <c r="J62" s="42">
        <v>16.535433070866144</v>
      </c>
      <c r="K62" s="42">
        <v>9.0551181102362204</v>
      </c>
      <c r="L62" s="42">
        <v>2.5590551181102366</v>
      </c>
      <c r="M62" s="42">
        <v>2.7248948999999998</v>
      </c>
      <c r="N62" s="42" t="s">
        <v>602</v>
      </c>
      <c r="O62" s="42">
        <v>17.322834645669293</v>
      </c>
      <c r="P62" s="42">
        <v>9.6456692913385833</v>
      </c>
      <c r="Q62" s="42">
        <v>9.0551181102362204</v>
      </c>
      <c r="R62" s="42"/>
      <c r="S62" s="42">
        <f t="shared" si="8"/>
        <v>8.1746847000000002</v>
      </c>
      <c r="T62" s="42">
        <v>9.0566846999999999</v>
      </c>
    </row>
    <row r="63" spans="1:20">
      <c r="A63" s="56" t="s">
        <v>397</v>
      </c>
      <c r="B63" s="46" t="s">
        <v>458</v>
      </c>
      <c r="C63" s="57">
        <v>115.6362646270253</v>
      </c>
      <c r="D63" s="34">
        <f t="shared" si="5"/>
        <v>0</v>
      </c>
      <c r="E63" s="35">
        <f t="shared" si="7"/>
        <v>0</v>
      </c>
      <c r="F63" s="36">
        <v>1</v>
      </c>
      <c r="G63" s="49">
        <v>3</v>
      </c>
      <c r="H63" s="38" t="s">
        <v>540</v>
      </c>
      <c r="I63" s="42" t="s">
        <v>601</v>
      </c>
      <c r="J63" s="42">
        <v>16.535433070866144</v>
      </c>
      <c r="K63" s="42">
        <v>9.0551181102362204</v>
      </c>
      <c r="L63" s="42">
        <v>2.5590551181102366</v>
      </c>
      <c r="M63" s="42">
        <v>3.3081394500000001</v>
      </c>
      <c r="N63" s="42" t="s">
        <v>602</v>
      </c>
      <c r="O63" s="42">
        <v>17.322834645669293</v>
      </c>
      <c r="P63" s="42">
        <v>9.6456692913385833</v>
      </c>
      <c r="Q63" s="42">
        <v>9.0551181102362204</v>
      </c>
      <c r="R63" s="42"/>
      <c r="S63" s="42">
        <f t="shared" si="8"/>
        <v>9.9244183499999998</v>
      </c>
      <c r="T63" s="42">
        <v>10.806418350000001</v>
      </c>
    </row>
    <row r="64" spans="1:20">
      <c r="A64" s="56" t="s">
        <v>398</v>
      </c>
      <c r="B64" s="46" t="s">
        <v>459</v>
      </c>
      <c r="C64" s="57">
        <v>115.62108615122335</v>
      </c>
      <c r="D64" s="34">
        <f t="shared" si="5"/>
        <v>0</v>
      </c>
      <c r="E64" s="35">
        <f t="shared" si="7"/>
        <v>0</v>
      </c>
      <c r="F64" s="36">
        <v>1</v>
      </c>
      <c r="G64" s="49">
        <v>3</v>
      </c>
      <c r="H64" s="38" t="s">
        <v>541</v>
      </c>
      <c r="I64" s="42" t="s">
        <v>603</v>
      </c>
      <c r="J64" s="42">
        <v>17.716535433070867</v>
      </c>
      <c r="K64" s="42">
        <v>12.992125984251969</v>
      </c>
      <c r="L64" s="42">
        <v>2.9527559055118111</v>
      </c>
      <c r="M64" s="42">
        <v>3.0072231000000005</v>
      </c>
      <c r="N64" s="42" t="s">
        <v>604</v>
      </c>
      <c r="O64" s="42">
        <v>18.30708661417323</v>
      </c>
      <c r="P64" s="42">
        <v>13.976377952755906</v>
      </c>
      <c r="Q64" s="42">
        <v>10.236220472440946</v>
      </c>
      <c r="R64" s="42"/>
      <c r="S64" s="42">
        <f t="shared" si="8"/>
        <v>9.021669300000001</v>
      </c>
      <c r="T64" s="42">
        <v>10.234419300000003</v>
      </c>
    </row>
    <row r="65" spans="1:20">
      <c r="A65" s="56" t="s">
        <v>399</v>
      </c>
      <c r="B65" s="46" t="s">
        <v>460</v>
      </c>
      <c r="C65" s="57">
        <v>132.84589980236458</v>
      </c>
      <c r="D65" s="34">
        <f t="shared" si="5"/>
        <v>0</v>
      </c>
      <c r="E65" s="35">
        <f t="shared" si="7"/>
        <v>0</v>
      </c>
      <c r="F65" s="36">
        <v>1</v>
      </c>
      <c r="G65" s="49">
        <v>3</v>
      </c>
      <c r="H65" s="38" t="s">
        <v>542</v>
      </c>
      <c r="I65" s="42" t="s">
        <v>603</v>
      </c>
      <c r="J65" s="42">
        <v>17.716535433070867</v>
      </c>
      <c r="K65" s="42">
        <v>12.992125984251969</v>
      </c>
      <c r="L65" s="42">
        <v>2.9527559055118111</v>
      </c>
      <c r="M65" s="42">
        <v>3.0072231000000005</v>
      </c>
      <c r="N65" s="42" t="s">
        <v>604</v>
      </c>
      <c r="O65" s="42">
        <v>18.30708661417323</v>
      </c>
      <c r="P65" s="42">
        <v>13.976377952755906</v>
      </c>
      <c r="Q65" s="42">
        <v>10.236220472440946</v>
      </c>
      <c r="R65" s="42"/>
      <c r="S65" s="42">
        <f t="shared" si="8"/>
        <v>9.021669300000001</v>
      </c>
      <c r="T65" s="42">
        <v>10.234419300000003</v>
      </c>
    </row>
    <row r="66" spans="1:20">
      <c r="A66" s="59" t="s">
        <v>400</v>
      </c>
      <c r="B66" s="46" t="s">
        <v>461</v>
      </c>
      <c r="C66" s="57">
        <v>133.63703882925753</v>
      </c>
      <c r="D66" s="34">
        <f t="shared" si="5"/>
        <v>0</v>
      </c>
      <c r="E66" s="35">
        <f t="shared" si="7"/>
        <v>0</v>
      </c>
      <c r="F66" s="36">
        <v>1</v>
      </c>
      <c r="G66" s="49">
        <v>3</v>
      </c>
      <c r="H66" s="38" t="s">
        <v>543</v>
      </c>
      <c r="I66" s="42" t="s">
        <v>603</v>
      </c>
      <c r="J66" s="42">
        <v>17.716535433070867</v>
      </c>
      <c r="K66" s="42">
        <v>12.992125984251969</v>
      </c>
      <c r="L66" s="42">
        <v>2.9527559055118111</v>
      </c>
      <c r="M66" s="42">
        <v>3.4238799000000002</v>
      </c>
      <c r="N66" s="42" t="s">
        <v>604</v>
      </c>
      <c r="O66" s="42">
        <v>18.30708661417323</v>
      </c>
      <c r="P66" s="42">
        <v>13.976377952755906</v>
      </c>
      <c r="Q66" s="42">
        <v>10.236220472440946</v>
      </c>
      <c r="R66" s="42"/>
      <c r="S66" s="42">
        <f t="shared" si="8"/>
        <v>10.271639700000001</v>
      </c>
      <c r="T66" s="42">
        <v>11.484389699999999</v>
      </c>
    </row>
    <row r="67" spans="1:20">
      <c r="A67" s="59" t="s">
        <v>401</v>
      </c>
      <c r="B67" s="46" t="s">
        <v>462</v>
      </c>
      <c r="C67" s="57">
        <v>158.8713705224082</v>
      </c>
      <c r="D67" s="34">
        <f t="shared" si="5"/>
        <v>0</v>
      </c>
      <c r="E67" s="35">
        <f t="shared" si="7"/>
        <v>0</v>
      </c>
      <c r="F67" s="36">
        <v>1</v>
      </c>
      <c r="G67" s="49">
        <v>3</v>
      </c>
      <c r="H67" s="38" t="s">
        <v>544</v>
      </c>
      <c r="I67" s="42" t="s">
        <v>603</v>
      </c>
      <c r="J67" s="42">
        <v>17.716535433070867</v>
      </c>
      <c r="K67" s="42">
        <v>12.992125984251969</v>
      </c>
      <c r="L67" s="42">
        <v>2.9527559055118111</v>
      </c>
      <c r="M67" s="42">
        <v>3.4238799000000002</v>
      </c>
      <c r="N67" s="42" t="s">
        <v>604</v>
      </c>
      <c r="O67" s="42">
        <v>18.30708661417323</v>
      </c>
      <c r="P67" s="42">
        <v>13.976377952755906</v>
      </c>
      <c r="Q67" s="42">
        <v>10.236220472440946</v>
      </c>
      <c r="R67" s="42"/>
      <c r="S67" s="42">
        <f t="shared" si="8"/>
        <v>10.271639700000001</v>
      </c>
      <c r="T67" s="42">
        <v>11.484389699999999</v>
      </c>
    </row>
    <row r="68" spans="1:20">
      <c r="A68" s="59" t="s">
        <v>402</v>
      </c>
      <c r="B68" s="46" t="s">
        <v>463</v>
      </c>
      <c r="C68" s="57">
        <v>82.719478937710463</v>
      </c>
      <c r="D68" s="34">
        <f t="shared" si="5"/>
        <v>0</v>
      </c>
      <c r="E68" s="35">
        <f t="shared" si="7"/>
        <v>0</v>
      </c>
      <c r="F68" s="36">
        <v>1</v>
      </c>
      <c r="G68" s="49">
        <v>6</v>
      </c>
      <c r="H68" s="38" t="s">
        <v>545</v>
      </c>
      <c r="I68" s="42" t="s">
        <v>355</v>
      </c>
      <c r="J68" s="42">
        <v>14.173228346456694</v>
      </c>
      <c r="K68" s="42">
        <v>10.039370078740157</v>
      </c>
      <c r="L68" s="42">
        <v>2.5590551181102366</v>
      </c>
      <c r="M68" s="42">
        <v>2.1404155500000002</v>
      </c>
      <c r="N68" s="42" t="s">
        <v>356</v>
      </c>
      <c r="O68" s="42">
        <v>21.259842519685041</v>
      </c>
      <c r="P68" s="42">
        <v>14.960629921259843</v>
      </c>
      <c r="Q68" s="42">
        <v>9.0551181102362204</v>
      </c>
      <c r="R68" s="42"/>
      <c r="S68" s="42">
        <f>M68*6</f>
        <v>12.842493300000001</v>
      </c>
      <c r="T68" s="42">
        <v>14.17</v>
      </c>
    </row>
    <row r="69" spans="1:20">
      <c r="A69" s="59" t="s">
        <v>403</v>
      </c>
      <c r="B69" s="46" t="s">
        <v>464</v>
      </c>
      <c r="C69" s="57">
        <v>196.40281673903851</v>
      </c>
      <c r="D69" s="34">
        <f t="shared" si="5"/>
        <v>0</v>
      </c>
      <c r="E69" s="35">
        <f t="shared" si="7"/>
        <v>0</v>
      </c>
      <c r="F69" s="36">
        <v>1</v>
      </c>
      <c r="G69" s="49">
        <v>3</v>
      </c>
      <c r="H69" s="38" t="s">
        <v>546</v>
      </c>
      <c r="I69" s="42" t="s">
        <v>527</v>
      </c>
      <c r="J69" s="42">
        <v>16.535433070866144</v>
      </c>
      <c r="K69" s="42">
        <v>7.8740157480314963</v>
      </c>
      <c r="L69" s="42">
        <v>2.7559055118110236</v>
      </c>
      <c r="M69" s="42">
        <v>3.8035368000000003</v>
      </c>
      <c r="N69" s="42" t="s">
        <v>529</v>
      </c>
      <c r="O69" s="58">
        <v>17.519685039370081</v>
      </c>
      <c r="P69" s="58">
        <v>8.4645669291338592</v>
      </c>
      <c r="Q69" s="58">
        <v>9.6456692913385833</v>
      </c>
      <c r="R69" s="42"/>
      <c r="S69" s="42">
        <f t="shared" si="8"/>
        <v>11.410610400000001</v>
      </c>
      <c r="T69" s="42">
        <v>12.29</v>
      </c>
    </row>
    <row r="70" spans="1:20">
      <c r="A70" s="59" t="s">
        <v>404</v>
      </c>
      <c r="B70" s="46" t="s">
        <v>465</v>
      </c>
      <c r="C70" s="57">
        <v>221.23690464785579</v>
      </c>
      <c r="D70" s="34">
        <f t="shared" si="5"/>
        <v>0</v>
      </c>
      <c r="E70" s="35">
        <f t="shared" si="7"/>
        <v>0</v>
      </c>
      <c r="F70" s="36">
        <v>1</v>
      </c>
      <c r="G70" s="49">
        <v>3</v>
      </c>
      <c r="H70" s="38" t="s">
        <v>547</v>
      </c>
      <c r="I70" s="42" t="s">
        <v>527</v>
      </c>
      <c r="J70" s="42">
        <v>16.535433070866144</v>
      </c>
      <c r="K70" s="42">
        <v>7.8740157480314963</v>
      </c>
      <c r="L70" s="42">
        <v>2.7559055118110236</v>
      </c>
      <c r="M70" s="42">
        <v>3.8035368000000003</v>
      </c>
      <c r="N70" s="42" t="s">
        <v>529</v>
      </c>
      <c r="O70" s="58">
        <v>17.519685039370081</v>
      </c>
      <c r="P70" s="58">
        <v>8.4645669291338592</v>
      </c>
      <c r="Q70" s="58">
        <v>9.6456692913385833</v>
      </c>
      <c r="R70" s="42"/>
      <c r="S70" s="42">
        <f t="shared" si="8"/>
        <v>11.410610400000001</v>
      </c>
      <c r="T70" s="42">
        <v>12.29</v>
      </c>
    </row>
    <row r="71" spans="1:20">
      <c r="A71" s="59" t="s">
        <v>405</v>
      </c>
      <c r="B71" s="46" t="s">
        <v>466</v>
      </c>
      <c r="C71" s="57">
        <v>75.909714007944117</v>
      </c>
      <c r="D71" s="34">
        <f t="shared" si="5"/>
        <v>0</v>
      </c>
      <c r="E71" s="35">
        <f t="shared" si="7"/>
        <v>0</v>
      </c>
      <c r="F71" s="36">
        <v>1</v>
      </c>
      <c r="G71" s="49">
        <v>6</v>
      </c>
      <c r="H71" s="38" t="s">
        <v>548</v>
      </c>
      <c r="I71" s="42" t="s">
        <v>606</v>
      </c>
      <c r="J71" s="42">
        <v>7.4803149606299213</v>
      </c>
      <c r="K71" s="42">
        <v>6.8897637795275593</v>
      </c>
      <c r="L71" s="42">
        <v>6.1023622047244102</v>
      </c>
      <c r="M71" s="42">
        <v>2.1692569499999999</v>
      </c>
      <c r="N71" s="42" t="s">
        <v>607</v>
      </c>
      <c r="O71" s="42">
        <v>21.850393700787404</v>
      </c>
      <c r="P71" s="42">
        <v>8.0708661417322833</v>
      </c>
      <c r="Q71" s="42">
        <v>13.582677165354331</v>
      </c>
      <c r="R71" s="42"/>
      <c r="S71" s="42">
        <f>M71*6</f>
        <v>13.0155417</v>
      </c>
      <c r="T71" s="42">
        <v>14.23</v>
      </c>
    </row>
    <row r="72" spans="1:20">
      <c r="A72" s="59" t="s">
        <v>406</v>
      </c>
      <c r="B72" s="46" t="s">
        <v>467</v>
      </c>
      <c r="C72" s="57">
        <v>91.697389549199002</v>
      </c>
      <c r="D72" s="34">
        <f t="shared" si="5"/>
        <v>0</v>
      </c>
      <c r="E72" s="35">
        <f t="shared" si="7"/>
        <v>0</v>
      </c>
      <c r="F72" s="36">
        <v>1</v>
      </c>
      <c r="G72" s="49">
        <v>6</v>
      </c>
      <c r="H72" s="38" t="s">
        <v>549</v>
      </c>
      <c r="I72" s="42" t="s">
        <v>605</v>
      </c>
      <c r="J72" s="42">
        <v>9.4488188976377963</v>
      </c>
      <c r="K72" s="42">
        <v>6.8897637795275593</v>
      </c>
      <c r="L72" s="42">
        <v>6.1023622047244102</v>
      </c>
      <c r="M72" s="42">
        <v>2.9562876000000005</v>
      </c>
      <c r="N72" s="42" t="s">
        <v>608</v>
      </c>
      <c r="O72" s="42">
        <v>21.850393700787404</v>
      </c>
      <c r="P72" s="42">
        <v>10.039370078740157</v>
      </c>
      <c r="Q72" s="42">
        <v>13.582677165354331</v>
      </c>
      <c r="R72" s="42"/>
      <c r="S72" s="42">
        <f t="shared" ref="S72:S75" si="9">M72*6</f>
        <v>17.737725600000005</v>
      </c>
      <c r="T72" s="58">
        <v>18.8402256</v>
      </c>
    </row>
    <row r="73" spans="1:20">
      <c r="A73" s="59" t="s">
        <v>408</v>
      </c>
      <c r="B73" s="46" t="s">
        <v>469</v>
      </c>
      <c r="C73" s="57">
        <v>105.89064477636489</v>
      </c>
      <c r="D73" s="34">
        <f t="shared" si="5"/>
        <v>0</v>
      </c>
      <c r="E73" s="35">
        <f t="shared" si="7"/>
        <v>0</v>
      </c>
      <c r="F73" s="36">
        <v>1</v>
      </c>
      <c r="G73" s="49">
        <v>6</v>
      </c>
      <c r="H73" s="38" t="s">
        <v>551</v>
      </c>
      <c r="I73" s="42" t="s">
        <v>605</v>
      </c>
      <c r="J73" s="42">
        <v>9.4488188976377963</v>
      </c>
      <c r="K73" s="42">
        <v>6.8897637795275593</v>
      </c>
      <c r="L73" s="42">
        <v>6.1023622047244102</v>
      </c>
      <c r="M73" s="42">
        <v>2.9562876000000005</v>
      </c>
      <c r="N73" s="42" t="s">
        <v>608</v>
      </c>
      <c r="O73" s="42">
        <v>21.850393700787404</v>
      </c>
      <c r="P73" s="42">
        <v>10.039370078740157</v>
      </c>
      <c r="Q73" s="42">
        <v>13.582677165354331</v>
      </c>
      <c r="R73" s="42"/>
      <c r="S73" s="42">
        <f t="shared" si="9"/>
        <v>17.737725600000005</v>
      </c>
      <c r="T73" s="58">
        <v>18.8402256</v>
      </c>
    </row>
    <row r="74" spans="1:20">
      <c r="A74" s="59" t="s">
        <v>407</v>
      </c>
      <c r="B74" s="46" t="s">
        <v>468</v>
      </c>
      <c r="C74" s="57">
        <v>71.756538760628359</v>
      </c>
      <c r="D74" s="34">
        <f t="shared" si="5"/>
        <v>0</v>
      </c>
      <c r="E74" s="35">
        <f t="shared" si="7"/>
        <v>0</v>
      </c>
      <c r="F74" s="36">
        <v>1</v>
      </c>
      <c r="G74" s="49">
        <v>6</v>
      </c>
      <c r="H74" s="38" t="s">
        <v>550</v>
      </c>
      <c r="I74" s="42" t="s">
        <v>605</v>
      </c>
      <c r="J74" s="42">
        <v>9.4488188976377963</v>
      </c>
      <c r="K74" s="42">
        <v>6.8897637795275593</v>
      </c>
      <c r="L74" s="42">
        <v>6.1023622047244102</v>
      </c>
      <c r="M74" s="42">
        <v>2.5304579999999999</v>
      </c>
      <c r="N74" s="42" t="s">
        <v>608</v>
      </c>
      <c r="O74" s="42">
        <v>21.850393700787404</v>
      </c>
      <c r="P74" s="42">
        <v>10.039370078740157</v>
      </c>
      <c r="Q74" s="42">
        <v>13.582677165354331</v>
      </c>
      <c r="R74" s="42"/>
      <c r="S74" s="42">
        <f t="shared" si="9"/>
        <v>15.182748</v>
      </c>
      <c r="T74" s="58">
        <v>16.285247999999999</v>
      </c>
    </row>
    <row r="75" spans="1:20">
      <c r="A75" s="59" t="s">
        <v>409</v>
      </c>
      <c r="B75" s="46" t="s">
        <v>470</v>
      </c>
      <c r="C75" s="57">
        <v>82.822027040684176</v>
      </c>
      <c r="D75" s="34">
        <f t="shared" si="5"/>
        <v>0</v>
      </c>
      <c r="E75" s="35">
        <f t="shared" si="7"/>
        <v>0</v>
      </c>
      <c r="F75" s="36">
        <v>1</v>
      </c>
      <c r="G75" s="49">
        <v>6</v>
      </c>
      <c r="H75" s="38" t="s">
        <v>552</v>
      </c>
      <c r="I75" s="42" t="s">
        <v>605</v>
      </c>
      <c r="J75" s="42">
        <v>9.4488188976377963</v>
      </c>
      <c r="K75" s="42">
        <v>6.8897637795275593</v>
      </c>
      <c r="L75" s="42">
        <v>6.1023622047244102</v>
      </c>
      <c r="M75" s="42">
        <v>2.5304579999999999</v>
      </c>
      <c r="N75" s="42" t="s">
        <v>608</v>
      </c>
      <c r="O75" s="42">
        <v>21.850393700787404</v>
      </c>
      <c r="P75" s="42">
        <v>10.039370078740157</v>
      </c>
      <c r="Q75" s="42">
        <v>13.582677165354331</v>
      </c>
      <c r="R75" s="42"/>
      <c r="S75" s="42">
        <f t="shared" si="9"/>
        <v>15.182748</v>
      </c>
      <c r="T75" s="58">
        <v>16.285247999999999</v>
      </c>
    </row>
    <row r="76" spans="1:20">
      <c r="A76" s="59" t="s">
        <v>410</v>
      </c>
      <c r="B76" s="46" t="s">
        <v>471</v>
      </c>
      <c r="C76" s="57">
        <v>146.37510420040181</v>
      </c>
      <c r="D76" s="34">
        <f t="shared" si="5"/>
        <v>0</v>
      </c>
      <c r="E76" s="35">
        <f t="shared" si="7"/>
        <v>0</v>
      </c>
      <c r="F76" s="36">
        <v>1</v>
      </c>
      <c r="G76" s="49">
        <v>3</v>
      </c>
      <c r="H76" s="38" t="s">
        <v>553</v>
      </c>
      <c r="I76" s="42" t="s">
        <v>609</v>
      </c>
      <c r="J76" s="42">
        <v>7.6771653543307092</v>
      </c>
      <c r="K76" s="42">
        <v>7.6771653543307092</v>
      </c>
      <c r="L76" s="42">
        <v>8.8582677165354333</v>
      </c>
      <c r="M76" s="42">
        <v>2.93</v>
      </c>
      <c r="N76" s="42" t="s">
        <v>612</v>
      </c>
      <c r="O76" s="42">
        <v>24.212598425196852</v>
      </c>
      <c r="P76" s="42">
        <v>8.2677165354330722</v>
      </c>
      <c r="Q76" s="42">
        <v>10.039370078740157</v>
      </c>
      <c r="R76" s="42"/>
      <c r="S76" s="42">
        <f t="shared" si="8"/>
        <v>8.7900000000000009</v>
      </c>
      <c r="T76" s="60">
        <v>9.77</v>
      </c>
    </row>
    <row r="77" spans="1:20">
      <c r="A77" s="59" t="s">
        <v>412</v>
      </c>
      <c r="B77" s="46" t="s">
        <v>473</v>
      </c>
      <c r="C77" s="57">
        <v>165.5556394346433</v>
      </c>
      <c r="D77" s="34">
        <f t="shared" si="5"/>
        <v>0</v>
      </c>
      <c r="E77" s="35">
        <f t="shared" si="7"/>
        <v>0</v>
      </c>
      <c r="F77" s="36">
        <v>1</v>
      </c>
      <c r="G77" s="49">
        <v>3</v>
      </c>
      <c r="H77" s="38" t="s">
        <v>555</v>
      </c>
      <c r="I77" s="42" t="s">
        <v>611</v>
      </c>
      <c r="J77" s="42">
        <v>7.6771653543307092</v>
      </c>
      <c r="K77" s="42">
        <v>7.6771653543307092</v>
      </c>
      <c r="L77" s="42">
        <v>8.8582677165354333</v>
      </c>
      <c r="M77" s="42">
        <v>2.9260350000000002</v>
      </c>
      <c r="N77" s="42" t="s">
        <v>612</v>
      </c>
      <c r="O77" s="42">
        <v>24.212598425196852</v>
      </c>
      <c r="P77" s="42">
        <v>8.2677165354330722</v>
      </c>
      <c r="Q77" s="42">
        <v>10.039370078740157</v>
      </c>
      <c r="R77" s="42"/>
      <c r="S77" s="42">
        <f t="shared" si="8"/>
        <v>8.778105</v>
      </c>
      <c r="T77" s="60">
        <v>9.7703550000000003</v>
      </c>
    </row>
    <row r="78" spans="1:20">
      <c r="A78" s="59" t="s">
        <v>411</v>
      </c>
      <c r="B78" s="46" t="s">
        <v>472</v>
      </c>
      <c r="C78" s="57">
        <v>122.15435358827928</v>
      </c>
      <c r="D78" s="34">
        <f t="shared" si="5"/>
        <v>0</v>
      </c>
      <c r="E78" s="35">
        <f t="shared" si="7"/>
        <v>0</v>
      </c>
      <c r="F78" s="36">
        <v>1</v>
      </c>
      <c r="G78" s="49">
        <v>3</v>
      </c>
      <c r="H78" s="38" t="s">
        <v>554</v>
      </c>
      <c r="I78" s="42" t="s">
        <v>610</v>
      </c>
      <c r="J78" s="42">
        <v>7.6771653543307092</v>
      </c>
      <c r="K78" s="42">
        <v>7.6771653543307092</v>
      </c>
      <c r="L78" s="42">
        <v>8.8582677165354333</v>
      </c>
      <c r="M78" s="42">
        <v>2.57</v>
      </c>
      <c r="N78" s="42" t="s">
        <v>612</v>
      </c>
      <c r="O78" s="42">
        <v>24.212598425196852</v>
      </c>
      <c r="P78" s="42">
        <v>8.2677165354330722</v>
      </c>
      <c r="Q78" s="42">
        <v>10.039370078740157</v>
      </c>
      <c r="R78" s="42"/>
      <c r="S78" s="42">
        <f t="shared" si="8"/>
        <v>7.7099999999999991</v>
      </c>
      <c r="T78" s="60">
        <v>8.69</v>
      </c>
    </row>
    <row r="79" spans="1:20">
      <c r="A79" s="59" t="s">
        <v>413</v>
      </c>
      <c r="B79" s="46" t="s">
        <v>474</v>
      </c>
      <c r="C79" s="57">
        <v>175.04298554628474</v>
      </c>
      <c r="D79" s="34">
        <f t="shared" si="5"/>
        <v>0</v>
      </c>
      <c r="E79" s="35">
        <f t="shared" si="7"/>
        <v>0</v>
      </c>
      <c r="F79" s="36">
        <v>1</v>
      </c>
      <c r="G79" s="49">
        <v>3</v>
      </c>
      <c r="H79" s="38" t="s">
        <v>556</v>
      </c>
      <c r="I79" s="42" t="s">
        <v>613</v>
      </c>
      <c r="J79" s="42">
        <v>13.385826771653544</v>
      </c>
      <c r="K79" s="42">
        <v>10.433070866141733</v>
      </c>
      <c r="L79" s="42">
        <v>2.7559055118110236</v>
      </c>
      <c r="M79" s="42">
        <v>3.71</v>
      </c>
      <c r="N79" s="42" t="s">
        <v>614</v>
      </c>
      <c r="O79" s="42">
        <v>15.551181102362206</v>
      </c>
      <c r="P79" s="42">
        <v>11.811023622047244</v>
      </c>
      <c r="Q79" s="42">
        <v>8.8582677165354333</v>
      </c>
      <c r="R79" s="42"/>
      <c r="S79" s="42">
        <f t="shared" si="8"/>
        <v>11.129999999999999</v>
      </c>
      <c r="T79" s="42">
        <v>12.7559691</v>
      </c>
    </row>
    <row r="80" spans="1:20">
      <c r="A80" s="59" t="s">
        <v>414</v>
      </c>
      <c r="B80" s="46" t="s">
        <v>475</v>
      </c>
      <c r="C80" s="57">
        <v>197.54896365552258</v>
      </c>
      <c r="D80" s="34">
        <f t="shared" si="5"/>
        <v>0</v>
      </c>
      <c r="E80" s="35">
        <f t="shared" si="7"/>
        <v>0</v>
      </c>
      <c r="F80" s="36">
        <v>1</v>
      </c>
      <c r="G80" s="49">
        <v>3</v>
      </c>
      <c r="H80" s="38" t="s">
        <v>557</v>
      </c>
      <c r="I80" s="42" t="s">
        <v>613</v>
      </c>
      <c r="J80" s="42">
        <v>13.385826771653544</v>
      </c>
      <c r="K80" s="42">
        <v>10.433070866141733</v>
      </c>
      <c r="L80" s="42">
        <v>2.7559055118110236</v>
      </c>
      <c r="M80" s="42">
        <v>3.71</v>
      </c>
      <c r="N80" s="42" t="s">
        <v>614</v>
      </c>
      <c r="O80" s="42">
        <v>15.551181102362206</v>
      </c>
      <c r="P80" s="42">
        <v>11.811023622047244</v>
      </c>
      <c r="Q80" s="42">
        <v>8.8582677165354333</v>
      </c>
      <c r="R80" s="42"/>
      <c r="S80" s="42">
        <f t="shared" si="8"/>
        <v>11.129999999999999</v>
      </c>
      <c r="T80" s="42">
        <v>12.7559691</v>
      </c>
    </row>
    <row r="81" spans="1:20">
      <c r="A81" s="59" t="s">
        <v>415</v>
      </c>
      <c r="B81" s="46" t="s">
        <v>476</v>
      </c>
      <c r="C81" s="57">
        <v>39.632362046120953</v>
      </c>
      <c r="D81" s="34">
        <f t="shared" si="5"/>
        <v>0</v>
      </c>
      <c r="E81" s="35">
        <f t="shared" si="7"/>
        <v>0</v>
      </c>
      <c r="F81" s="36">
        <v>1</v>
      </c>
      <c r="G81" s="49">
        <v>6</v>
      </c>
      <c r="H81" s="38" t="s">
        <v>558</v>
      </c>
      <c r="I81" s="42" t="s">
        <v>615</v>
      </c>
      <c r="J81" s="42">
        <v>7.8740157480314963</v>
      </c>
      <c r="K81" s="42">
        <v>7.8740157480314963</v>
      </c>
      <c r="L81" s="42">
        <v>3.5433070866141736</v>
      </c>
      <c r="M81" s="42">
        <v>1.29153465</v>
      </c>
      <c r="N81" s="42" t="s">
        <v>526</v>
      </c>
      <c r="O81" s="42">
        <v>16.73228346456693</v>
      </c>
      <c r="P81" s="42">
        <v>8.4645669291338592</v>
      </c>
      <c r="Q81" s="42">
        <v>12.007874015748031</v>
      </c>
      <c r="R81" s="42"/>
      <c r="S81" s="42">
        <f>M81*6</f>
        <v>7.7492079</v>
      </c>
      <c r="T81" s="42">
        <v>8.9619578999999998</v>
      </c>
    </row>
    <row r="82" spans="1:20">
      <c r="A82" s="59" t="s">
        <v>416</v>
      </c>
      <c r="B82" s="46" t="s">
        <v>477</v>
      </c>
      <c r="C82" s="57">
        <v>50.847499968877557</v>
      </c>
      <c r="D82" s="34">
        <f t="shared" si="5"/>
        <v>0</v>
      </c>
      <c r="E82" s="35">
        <f t="shared" si="7"/>
        <v>0</v>
      </c>
      <c r="F82" s="36">
        <v>1</v>
      </c>
      <c r="G82" s="49">
        <v>6</v>
      </c>
      <c r="H82" s="38" t="s">
        <v>559</v>
      </c>
      <c r="I82" s="42" t="s">
        <v>615</v>
      </c>
      <c r="J82" s="42">
        <v>7.8740157480314963</v>
      </c>
      <c r="K82" s="42">
        <v>7.8740157480314963</v>
      </c>
      <c r="L82" s="42">
        <v>3.5433070866141736</v>
      </c>
      <c r="M82" s="42">
        <v>1.29153465</v>
      </c>
      <c r="N82" s="42" t="s">
        <v>526</v>
      </c>
      <c r="O82" s="42">
        <v>16.73228346456693</v>
      </c>
      <c r="P82" s="42">
        <v>8.4645669291338592</v>
      </c>
      <c r="Q82" s="42">
        <v>12.007874015748031</v>
      </c>
      <c r="R82" s="42"/>
      <c r="S82" s="42">
        <f>M82*6</f>
        <v>7.7492079</v>
      </c>
      <c r="T82" s="42">
        <v>8.9619578999999998</v>
      </c>
    </row>
    <row r="83" spans="1:20">
      <c r="A83" s="59" t="s">
        <v>417</v>
      </c>
      <c r="B83" s="46" t="s">
        <v>478</v>
      </c>
      <c r="C83" s="57">
        <v>86.168616777333554</v>
      </c>
      <c r="D83" s="34">
        <f t="shared" si="5"/>
        <v>0</v>
      </c>
      <c r="E83" s="35">
        <f t="shared" si="7"/>
        <v>0</v>
      </c>
      <c r="F83" s="36">
        <v>1</v>
      </c>
      <c r="G83" s="49">
        <v>3</v>
      </c>
      <c r="H83" s="38" t="s">
        <v>560</v>
      </c>
      <c r="I83" s="42" t="s">
        <v>616</v>
      </c>
      <c r="J83" s="42">
        <v>10.039370078740157</v>
      </c>
      <c r="K83" s="42">
        <v>8.8582677165354333</v>
      </c>
      <c r="L83" s="42">
        <v>4.5275590551181102</v>
      </c>
      <c r="M83" s="42">
        <v>2.4506590499999996</v>
      </c>
      <c r="N83" s="42" t="s">
        <v>617</v>
      </c>
      <c r="O83" s="42">
        <v>11.023622047244094</v>
      </c>
      <c r="P83" s="42">
        <v>9.4488188976377963</v>
      </c>
      <c r="Q83" s="42">
        <v>14.960629921259843</v>
      </c>
      <c r="R83" s="42"/>
      <c r="S83" s="42">
        <f t="shared" si="8"/>
        <v>7.3519771499999989</v>
      </c>
      <c r="T83" s="42">
        <v>8.2339771499999994</v>
      </c>
    </row>
    <row r="84" spans="1:20">
      <c r="A84" s="59" t="s">
        <v>418</v>
      </c>
      <c r="B84" s="46" t="s">
        <v>479</v>
      </c>
      <c r="C84" s="57">
        <v>112.22723157160803</v>
      </c>
      <c r="D84" s="34">
        <f t="shared" si="5"/>
        <v>0</v>
      </c>
      <c r="E84" s="35">
        <f t="shared" si="7"/>
        <v>0</v>
      </c>
      <c r="F84" s="36">
        <v>1</v>
      </c>
      <c r="G84" s="49">
        <v>3</v>
      </c>
      <c r="H84" s="38" t="s">
        <v>561</v>
      </c>
      <c r="I84" s="42" t="s">
        <v>616</v>
      </c>
      <c r="J84" s="42">
        <v>10.039370078740157</v>
      </c>
      <c r="K84" s="42">
        <v>8.8582677165354333</v>
      </c>
      <c r="L84" s="42">
        <v>4.5275590551181102</v>
      </c>
      <c r="M84" s="42">
        <v>2.4506590499999996</v>
      </c>
      <c r="N84" s="42" t="s">
        <v>617</v>
      </c>
      <c r="O84" s="42">
        <v>11.023622047244094</v>
      </c>
      <c r="P84" s="42">
        <v>9.4488188976377963</v>
      </c>
      <c r="Q84" s="42">
        <v>14.960629921259843</v>
      </c>
      <c r="R84" s="42"/>
      <c r="S84" s="42">
        <f t="shared" si="8"/>
        <v>7.3519771499999989</v>
      </c>
      <c r="T84" s="42">
        <v>8.2339771499999994</v>
      </c>
    </row>
    <row r="85" spans="1:20">
      <c r="A85" s="59" t="s">
        <v>419</v>
      </c>
      <c r="B85" s="46" t="s">
        <v>480</v>
      </c>
      <c r="C85" s="57">
        <v>104.18293418193439</v>
      </c>
      <c r="D85" s="34">
        <f t="shared" si="5"/>
        <v>0</v>
      </c>
      <c r="E85" s="35">
        <f t="shared" si="7"/>
        <v>0</v>
      </c>
      <c r="F85" s="36">
        <v>1</v>
      </c>
      <c r="G85" s="49">
        <v>3</v>
      </c>
      <c r="H85" s="38" t="s">
        <v>562</v>
      </c>
      <c r="I85" s="42" t="s">
        <v>616</v>
      </c>
      <c r="J85" s="42">
        <v>10.039370078740157</v>
      </c>
      <c r="K85" s="42">
        <v>8.8582677165354333</v>
      </c>
      <c r="L85" s="42">
        <v>4.5275590551181102</v>
      </c>
      <c r="M85" s="42">
        <v>3.0129340499999997</v>
      </c>
      <c r="N85" s="42" t="s">
        <v>617</v>
      </c>
      <c r="O85" s="42">
        <v>11.023622047244094</v>
      </c>
      <c r="P85" s="42">
        <v>9.4488188976377963</v>
      </c>
      <c r="Q85" s="42">
        <v>14.960629921259843</v>
      </c>
      <c r="R85" s="42"/>
      <c r="S85" s="42">
        <f t="shared" si="8"/>
        <v>9.0388021499999986</v>
      </c>
      <c r="T85" s="42">
        <v>9.9208021500000001</v>
      </c>
    </row>
    <row r="86" spans="1:20">
      <c r="A86" s="59" t="s">
        <v>420</v>
      </c>
      <c r="B86" s="46" t="s">
        <v>481</v>
      </c>
      <c r="C86" s="57">
        <v>132.28845236640811</v>
      </c>
      <c r="D86" s="34">
        <f t="shared" si="5"/>
        <v>0</v>
      </c>
      <c r="E86" s="35">
        <f t="shared" ref="E86:E115" si="10">C86*D86</f>
        <v>0</v>
      </c>
      <c r="F86" s="36">
        <v>1</v>
      </c>
      <c r="G86" s="49">
        <v>3</v>
      </c>
      <c r="H86" s="38" t="s">
        <v>563</v>
      </c>
      <c r="I86" s="42" t="s">
        <v>616</v>
      </c>
      <c r="J86" s="42">
        <v>10.039370078740157</v>
      </c>
      <c r="K86" s="42">
        <v>8.8582677165354333</v>
      </c>
      <c r="L86" s="42">
        <v>4.5275590551181102</v>
      </c>
      <c r="M86" s="42">
        <v>3.0129340499999997</v>
      </c>
      <c r="N86" s="42" t="s">
        <v>617</v>
      </c>
      <c r="O86" s="42">
        <v>11.023622047244094</v>
      </c>
      <c r="P86" s="42">
        <v>9.4488188976377963</v>
      </c>
      <c r="Q86" s="42">
        <v>14.960629921259843</v>
      </c>
      <c r="R86" s="42"/>
      <c r="S86" s="42">
        <f t="shared" si="8"/>
        <v>9.0388021499999986</v>
      </c>
      <c r="T86" s="42">
        <v>9.9208021500000001</v>
      </c>
    </row>
    <row r="87" spans="1:20">
      <c r="A87" s="56" t="s">
        <v>421</v>
      </c>
      <c r="B87" s="46" t="s">
        <v>482</v>
      </c>
      <c r="C87" s="57">
        <v>85.812251294494246</v>
      </c>
      <c r="D87" s="34">
        <f t="shared" si="5"/>
        <v>0</v>
      </c>
      <c r="E87" s="35">
        <f t="shared" si="10"/>
        <v>0</v>
      </c>
      <c r="F87" s="36">
        <v>1</v>
      </c>
      <c r="G87" s="49">
        <v>3</v>
      </c>
      <c r="H87" s="38" t="s">
        <v>564</v>
      </c>
      <c r="I87" s="42" t="s">
        <v>618</v>
      </c>
      <c r="J87" s="42">
        <v>14.566929133858268</v>
      </c>
      <c r="K87" s="42">
        <v>11.220472440944883</v>
      </c>
      <c r="L87" s="42">
        <v>2.4803149606299213</v>
      </c>
      <c r="M87" s="42">
        <v>2.3582033999999998</v>
      </c>
      <c r="N87" s="42" t="s">
        <v>614</v>
      </c>
      <c r="O87" s="42">
        <v>15.551181102362206</v>
      </c>
      <c r="P87" s="42">
        <v>11.811023622047244</v>
      </c>
      <c r="Q87" s="42">
        <v>8.8582677165354333</v>
      </c>
      <c r="R87" s="42"/>
      <c r="S87" s="42">
        <f t="shared" si="8"/>
        <v>7.0746101999999995</v>
      </c>
      <c r="T87" s="42">
        <v>8.0668602000000007</v>
      </c>
    </row>
    <row r="88" spans="1:20">
      <c r="A88" s="56" t="s">
        <v>422</v>
      </c>
      <c r="B88" s="46" t="s">
        <v>483</v>
      </c>
      <c r="C88" s="57">
        <v>99.061135718166383</v>
      </c>
      <c r="D88" s="34">
        <f t="shared" si="5"/>
        <v>0</v>
      </c>
      <c r="E88" s="35">
        <f t="shared" si="10"/>
        <v>0</v>
      </c>
      <c r="F88" s="36">
        <v>1</v>
      </c>
      <c r="G88" s="49">
        <v>3</v>
      </c>
      <c r="H88" s="38" t="s">
        <v>565</v>
      </c>
      <c r="I88" s="42" t="s">
        <v>618</v>
      </c>
      <c r="J88" s="42">
        <v>14.566929133858268</v>
      </c>
      <c r="K88" s="42">
        <v>11.220472440944883</v>
      </c>
      <c r="L88" s="42">
        <v>2.4803149606299213</v>
      </c>
      <c r="M88" s="42">
        <v>2.3582033999999998</v>
      </c>
      <c r="N88" s="42" t="s">
        <v>614</v>
      </c>
      <c r="O88" s="42">
        <v>15.551181102362206</v>
      </c>
      <c r="P88" s="42">
        <v>11.811023622047244</v>
      </c>
      <c r="Q88" s="42">
        <v>8.8582677165354333</v>
      </c>
      <c r="R88" s="42"/>
      <c r="S88" s="42">
        <f t="shared" si="8"/>
        <v>7.0746101999999995</v>
      </c>
      <c r="T88" s="42">
        <v>8.0668602000000007</v>
      </c>
    </row>
    <row r="89" spans="1:20">
      <c r="A89" s="56" t="s">
        <v>423</v>
      </c>
      <c r="B89" s="46" t="s">
        <v>484</v>
      </c>
      <c r="C89" s="57">
        <v>102.88962920870824</v>
      </c>
      <c r="D89" s="34">
        <f t="shared" si="5"/>
        <v>0</v>
      </c>
      <c r="E89" s="35">
        <f t="shared" si="10"/>
        <v>0</v>
      </c>
      <c r="F89" s="36">
        <v>1</v>
      </c>
      <c r="G89" s="49">
        <v>3</v>
      </c>
      <c r="H89" s="38" t="s">
        <v>566</v>
      </c>
      <c r="I89" s="42" t="s">
        <v>618</v>
      </c>
      <c r="J89" s="42">
        <v>14.566929133858268</v>
      </c>
      <c r="K89" s="42">
        <v>11.220472440944883</v>
      </c>
      <c r="L89" s="42">
        <v>2.4803149606299213</v>
      </c>
      <c r="M89" s="42">
        <v>2.8340203499999999</v>
      </c>
      <c r="N89" s="42" t="s">
        <v>614</v>
      </c>
      <c r="O89" s="42">
        <v>15.551181102362206</v>
      </c>
      <c r="P89" s="42">
        <v>11.811023622047244</v>
      </c>
      <c r="Q89" s="42">
        <v>8.8582677165354333</v>
      </c>
      <c r="R89" s="42"/>
      <c r="S89" s="42">
        <f t="shared" si="8"/>
        <v>8.50206105</v>
      </c>
      <c r="T89" s="42">
        <v>9.4943110499999985</v>
      </c>
    </row>
    <row r="90" spans="1:20">
      <c r="A90" s="56" t="s">
        <v>424</v>
      </c>
      <c r="B90" s="46" t="s">
        <v>485</v>
      </c>
      <c r="C90" s="57">
        <v>102.04562032560065</v>
      </c>
      <c r="D90" s="34">
        <f t="shared" si="5"/>
        <v>0</v>
      </c>
      <c r="E90" s="35">
        <f t="shared" si="10"/>
        <v>0</v>
      </c>
      <c r="F90" s="36">
        <v>1</v>
      </c>
      <c r="G90" s="49">
        <v>3</v>
      </c>
      <c r="H90" s="38" t="s">
        <v>567</v>
      </c>
      <c r="I90" s="42" t="s">
        <v>618</v>
      </c>
      <c r="J90" s="42">
        <v>14.566929133858268</v>
      </c>
      <c r="K90" s="42">
        <v>11.220472440944883</v>
      </c>
      <c r="L90" s="42">
        <v>2.4803149606299213</v>
      </c>
      <c r="M90" s="42">
        <v>2.9310624000000001</v>
      </c>
      <c r="N90" s="42" t="s">
        <v>614</v>
      </c>
      <c r="O90" s="42">
        <v>15.551181102362206</v>
      </c>
      <c r="P90" s="42">
        <v>11.811023622047244</v>
      </c>
      <c r="Q90" s="42">
        <v>8.8582677165354333</v>
      </c>
      <c r="R90" s="42"/>
      <c r="S90" s="42">
        <f t="shared" si="8"/>
        <v>8.7931872000000002</v>
      </c>
      <c r="T90" s="42">
        <v>9.7854372000000005</v>
      </c>
    </row>
    <row r="91" spans="1:20">
      <c r="A91" s="56" t="s">
        <v>425</v>
      </c>
      <c r="B91" s="46" t="s">
        <v>486</v>
      </c>
      <c r="C91" s="57">
        <v>129.69931492600404</v>
      </c>
      <c r="D91" s="34">
        <f t="shared" si="5"/>
        <v>0</v>
      </c>
      <c r="E91" s="35">
        <f t="shared" si="10"/>
        <v>0</v>
      </c>
      <c r="F91" s="36">
        <v>1</v>
      </c>
      <c r="G91" s="49">
        <v>3</v>
      </c>
      <c r="H91" s="38" t="s">
        <v>568</v>
      </c>
      <c r="I91" s="42" t="s">
        <v>618</v>
      </c>
      <c r="J91" s="42">
        <v>14.566929133858268</v>
      </c>
      <c r="K91" s="42">
        <v>11.220472440944883</v>
      </c>
      <c r="L91" s="42">
        <v>2.4803149606299213</v>
      </c>
      <c r="M91" s="42">
        <v>2.9310624000000001</v>
      </c>
      <c r="N91" s="42" t="s">
        <v>614</v>
      </c>
      <c r="O91" s="42">
        <v>15.551181102362206</v>
      </c>
      <c r="P91" s="42">
        <v>11.811023622047244</v>
      </c>
      <c r="Q91" s="42">
        <v>8.8582677165354333</v>
      </c>
      <c r="R91" s="42"/>
      <c r="S91" s="42">
        <f t="shared" si="8"/>
        <v>8.7931872000000002</v>
      </c>
      <c r="T91" s="42">
        <v>9.7854372000000005</v>
      </c>
    </row>
    <row r="92" spans="1:20">
      <c r="A92" s="56" t="s">
        <v>426</v>
      </c>
      <c r="B92" s="46" t="s">
        <v>487</v>
      </c>
      <c r="C92" s="57">
        <v>90.878336463311456</v>
      </c>
      <c r="D92" s="34">
        <f t="shared" si="5"/>
        <v>0</v>
      </c>
      <c r="E92" s="35">
        <f t="shared" si="10"/>
        <v>0</v>
      </c>
      <c r="F92" s="36">
        <v>1</v>
      </c>
      <c r="G92" s="49">
        <v>3</v>
      </c>
      <c r="H92" s="38" t="s">
        <v>569</v>
      </c>
      <c r="I92" s="42" t="s">
        <v>601</v>
      </c>
      <c r="J92" s="42">
        <v>16.535433070866144</v>
      </c>
      <c r="K92" s="42">
        <v>9.0551181102362204</v>
      </c>
      <c r="L92" s="42">
        <v>2.5590551181102366</v>
      </c>
      <c r="M92" s="42">
        <v>2.3321843999999996</v>
      </c>
      <c r="N92" s="42" t="s">
        <v>602</v>
      </c>
      <c r="O92" s="42">
        <v>17.322834645669293</v>
      </c>
      <c r="P92" s="42">
        <v>9.6456692913385833</v>
      </c>
      <c r="Q92" s="42">
        <v>9.0551181102362204</v>
      </c>
      <c r="R92" s="42"/>
      <c r="S92" s="42">
        <f t="shared" si="8"/>
        <v>6.9965531999999993</v>
      </c>
      <c r="T92" s="42">
        <v>7.8785531999999989</v>
      </c>
    </row>
    <row r="93" spans="1:20">
      <c r="A93" s="56" t="s">
        <v>427</v>
      </c>
      <c r="B93" s="46" t="s">
        <v>488</v>
      </c>
      <c r="C93" s="57">
        <v>103.56016667669601</v>
      </c>
      <c r="D93" s="34">
        <f t="shared" ref="D93:D115" si="11">$E$3</f>
        <v>0</v>
      </c>
      <c r="E93" s="35">
        <f t="shared" si="10"/>
        <v>0</v>
      </c>
      <c r="F93" s="36">
        <v>1</v>
      </c>
      <c r="G93" s="49">
        <v>3</v>
      </c>
      <c r="H93" s="38" t="s">
        <v>570</v>
      </c>
      <c r="I93" s="42" t="s">
        <v>601</v>
      </c>
      <c r="J93" s="42">
        <v>16.535433070866144</v>
      </c>
      <c r="K93" s="42">
        <v>9.0551181102362204</v>
      </c>
      <c r="L93" s="42">
        <v>2.5590551181102366</v>
      </c>
      <c r="M93" s="42">
        <v>2.8488159000000004</v>
      </c>
      <c r="N93" s="42" t="s">
        <v>602</v>
      </c>
      <c r="O93" s="42">
        <v>17.322834645669293</v>
      </c>
      <c r="P93" s="42">
        <v>9.6456692913385833</v>
      </c>
      <c r="Q93" s="42">
        <v>9.0551181102362204</v>
      </c>
      <c r="R93" s="42"/>
      <c r="S93" s="42">
        <f t="shared" si="8"/>
        <v>8.5464477000000016</v>
      </c>
      <c r="T93" s="42">
        <v>9.4284477000000013</v>
      </c>
    </row>
    <row r="94" spans="1:20">
      <c r="A94" s="56" t="s">
        <v>428</v>
      </c>
      <c r="B94" s="46" t="s">
        <v>489</v>
      </c>
      <c r="C94" s="57">
        <v>73.590980528548215</v>
      </c>
      <c r="D94" s="34">
        <f t="shared" si="11"/>
        <v>0</v>
      </c>
      <c r="E94" s="35">
        <f t="shared" si="10"/>
        <v>0</v>
      </c>
      <c r="F94" s="36">
        <v>1</v>
      </c>
      <c r="G94" s="49">
        <v>3</v>
      </c>
      <c r="H94" s="38" t="s">
        <v>571</v>
      </c>
      <c r="I94" s="42" t="s">
        <v>601</v>
      </c>
      <c r="J94" s="42">
        <v>16.535433070866144</v>
      </c>
      <c r="K94" s="42">
        <v>9.0551181102362204</v>
      </c>
      <c r="L94" s="42">
        <v>2.5590551181102366</v>
      </c>
      <c r="M94" s="42">
        <v>2.29657365</v>
      </c>
      <c r="N94" s="42" t="s">
        <v>602</v>
      </c>
      <c r="O94" s="42">
        <v>17.322834645669293</v>
      </c>
      <c r="P94" s="42">
        <v>9.6456692913385833</v>
      </c>
      <c r="Q94" s="42">
        <v>9.0551181102362204</v>
      </c>
      <c r="R94" s="42"/>
      <c r="S94" s="42">
        <f t="shared" si="8"/>
        <v>6.8897209500000001</v>
      </c>
      <c r="T94" s="42">
        <v>7.7717209500000006</v>
      </c>
    </row>
    <row r="95" spans="1:20">
      <c r="A95" s="56" t="s">
        <v>429</v>
      </c>
      <c r="B95" s="46" t="s">
        <v>490</v>
      </c>
      <c r="C95" s="57">
        <v>88.201319407380936</v>
      </c>
      <c r="D95" s="34">
        <f t="shared" si="11"/>
        <v>0</v>
      </c>
      <c r="E95" s="35">
        <f t="shared" si="10"/>
        <v>0</v>
      </c>
      <c r="F95" s="36">
        <v>1</v>
      </c>
      <c r="G95" s="49">
        <v>3</v>
      </c>
      <c r="H95" s="38" t="s">
        <v>572</v>
      </c>
      <c r="I95" s="42" t="s">
        <v>601</v>
      </c>
      <c r="J95" s="42">
        <v>16.535433070866144</v>
      </c>
      <c r="K95" s="42">
        <v>9.0551181102362204</v>
      </c>
      <c r="L95" s="42">
        <v>2.5590551181102366</v>
      </c>
      <c r="M95" s="42">
        <v>2.8132051499999999</v>
      </c>
      <c r="N95" s="42" t="s">
        <v>602</v>
      </c>
      <c r="O95" s="42">
        <v>17.322834645669293</v>
      </c>
      <c r="P95" s="42">
        <v>9.6456692913385833</v>
      </c>
      <c r="Q95" s="42">
        <v>9.0551181102362204</v>
      </c>
      <c r="R95" s="42"/>
      <c r="S95" s="42">
        <f t="shared" si="8"/>
        <v>8.4396154499999998</v>
      </c>
      <c r="T95" s="42">
        <v>9.3216154499999995</v>
      </c>
    </row>
    <row r="96" spans="1:20">
      <c r="A96" s="56" t="s">
        <v>430</v>
      </c>
      <c r="B96" s="46" t="s">
        <v>491</v>
      </c>
      <c r="C96" s="57">
        <v>118.61612731946332</v>
      </c>
      <c r="D96" s="34">
        <f t="shared" si="11"/>
        <v>0</v>
      </c>
      <c r="E96" s="35">
        <f t="shared" si="10"/>
        <v>0</v>
      </c>
      <c r="F96" s="36">
        <v>1</v>
      </c>
      <c r="G96" s="49">
        <v>3</v>
      </c>
      <c r="H96" s="38" t="s">
        <v>573</v>
      </c>
      <c r="I96" s="42" t="s">
        <v>603</v>
      </c>
      <c r="J96" s="42">
        <v>17.716535433070867</v>
      </c>
      <c r="K96" s="42">
        <v>12.992125984251969</v>
      </c>
      <c r="L96" s="42">
        <v>2.9527559055118111</v>
      </c>
      <c r="M96" s="42">
        <v>3.2237100000000001</v>
      </c>
      <c r="N96" s="42" t="s">
        <v>604</v>
      </c>
      <c r="O96" s="42">
        <v>18.30708661417323</v>
      </c>
      <c r="P96" s="42">
        <v>13.976377952755906</v>
      </c>
      <c r="Q96" s="42">
        <v>10.236220472440946</v>
      </c>
      <c r="R96" s="42"/>
      <c r="S96" s="42">
        <f t="shared" si="8"/>
        <v>9.6711299999999998</v>
      </c>
      <c r="T96" s="42">
        <v>10.88</v>
      </c>
    </row>
    <row r="97" spans="1:20">
      <c r="A97" s="56" t="s">
        <v>431</v>
      </c>
      <c r="B97" s="46" t="s">
        <v>492</v>
      </c>
      <c r="C97" s="57">
        <v>69.79211961278962</v>
      </c>
      <c r="D97" s="34">
        <f t="shared" si="11"/>
        <v>0</v>
      </c>
      <c r="E97" s="35">
        <f t="shared" si="10"/>
        <v>0</v>
      </c>
      <c r="F97" s="36">
        <v>1</v>
      </c>
      <c r="G97" s="49">
        <v>6</v>
      </c>
      <c r="H97" s="38" t="s">
        <v>574</v>
      </c>
      <c r="I97" s="42" t="s">
        <v>619</v>
      </c>
      <c r="J97" s="42">
        <v>11.811023622047244</v>
      </c>
      <c r="K97" s="42">
        <v>8.6614173228346463</v>
      </c>
      <c r="L97" s="42">
        <v>2.5590551181102366</v>
      </c>
      <c r="M97" s="42">
        <v>1.7015323499999999</v>
      </c>
      <c r="N97" s="42" t="s">
        <v>620</v>
      </c>
      <c r="O97" s="42">
        <v>18.503937007874018</v>
      </c>
      <c r="P97" s="42">
        <v>12.401574803149607</v>
      </c>
      <c r="Q97" s="42">
        <v>9.0551181102362204</v>
      </c>
      <c r="R97" s="42"/>
      <c r="S97" s="42">
        <f>M97*6</f>
        <v>10.209194099999999</v>
      </c>
      <c r="T97" s="42">
        <v>11.311694099999999</v>
      </c>
    </row>
    <row r="98" spans="1:20">
      <c r="A98" s="56" t="s">
        <v>432</v>
      </c>
      <c r="B98" s="46" t="s">
        <v>493</v>
      </c>
      <c r="C98" s="57">
        <v>81.035771068199381</v>
      </c>
      <c r="D98" s="34">
        <f t="shared" si="11"/>
        <v>0</v>
      </c>
      <c r="E98" s="35">
        <f t="shared" si="10"/>
        <v>0</v>
      </c>
      <c r="F98" s="36">
        <v>1</v>
      </c>
      <c r="G98" s="49">
        <v>6</v>
      </c>
      <c r="H98" s="38" t="s">
        <v>575</v>
      </c>
      <c r="I98" s="42" t="s">
        <v>619</v>
      </c>
      <c r="J98" s="42">
        <v>11.811023622047244</v>
      </c>
      <c r="K98" s="42">
        <v>11.41732283464567</v>
      </c>
      <c r="L98" s="42">
        <v>2.5590551181102366</v>
      </c>
      <c r="M98" s="42">
        <v>2.1885286500000003</v>
      </c>
      <c r="N98" s="42" t="s">
        <v>620</v>
      </c>
      <c r="O98" s="42">
        <v>12.598425196850394</v>
      </c>
      <c r="P98" s="42">
        <v>12.007874015748031</v>
      </c>
      <c r="Q98" s="42">
        <v>17.125984251968504</v>
      </c>
      <c r="R98" s="42"/>
      <c r="S98" s="42">
        <f t="shared" ref="S98:S115" si="12">M98*6</f>
        <v>13.131171900000002</v>
      </c>
      <c r="T98" s="42">
        <v>14.343921900000002</v>
      </c>
    </row>
    <row r="99" spans="1:20">
      <c r="A99" s="59" t="s">
        <v>433</v>
      </c>
      <c r="B99" s="46" t="s">
        <v>494</v>
      </c>
      <c r="C99" s="57">
        <v>76.504198809265375</v>
      </c>
      <c r="D99" s="34">
        <f t="shared" si="11"/>
        <v>0</v>
      </c>
      <c r="E99" s="35">
        <f t="shared" si="10"/>
        <v>0</v>
      </c>
      <c r="F99" s="36">
        <v>1</v>
      </c>
      <c r="G99" s="49">
        <v>6</v>
      </c>
      <c r="H99" s="38" t="s">
        <v>576</v>
      </c>
      <c r="I99" s="42" t="s">
        <v>605</v>
      </c>
      <c r="J99" s="42">
        <v>9.4488188976377963</v>
      </c>
      <c r="K99" s="42">
        <v>6.8897637795275593</v>
      </c>
      <c r="L99" s="42">
        <v>6.1023622047244102</v>
      </c>
      <c r="M99" s="58">
        <v>2.2336649999999998</v>
      </c>
      <c r="N99" s="42" t="s">
        <v>608</v>
      </c>
      <c r="O99" s="42">
        <v>21.850393700787404</v>
      </c>
      <c r="P99" s="42">
        <v>10.039370078740157</v>
      </c>
      <c r="Q99" s="42">
        <v>13.582677165354331</v>
      </c>
      <c r="R99" s="42"/>
      <c r="S99" s="42">
        <f t="shared" si="12"/>
        <v>13.401989999999998</v>
      </c>
      <c r="T99" s="42">
        <v>14.39424</v>
      </c>
    </row>
    <row r="100" spans="1:20">
      <c r="A100" s="59" t="s">
        <v>434</v>
      </c>
      <c r="B100" s="46" t="s">
        <v>495</v>
      </c>
      <c r="C100" s="57">
        <v>89.812998048303527</v>
      </c>
      <c r="D100" s="34">
        <f t="shared" si="11"/>
        <v>0</v>
      </c>
      <c r="E100" s="35">
        <f t="shared" si="10"/>
        <v>0</v>
      </c>
      <c r="F100" s="36">
        <v>1</v>
      </c>
      <c r="G100" s="49">
        <v>6</v>
      </c>
      <c r="H100" s="38" t="s">
        <v>577</v>
      </c>
      <c r="I100" s="42" t="s">
        <v>605</v>
      </c>
      <c r="J100" s="42">
        <v>9.4488188976377963</v>
      </c>
      <c r="K100" s="42">
        <v>6.8897637795275593</v>
      </c>
      <c r="L100" s="42">
        <v>6.1023622047244102</v>
      </c>
      <c r="M100" s="58">
        <v>2.2336649999999998</v>
      </c>
      <c r="N100" s="42" t="s">
        <v>608</v>
      </c>
      <c r="O100" s="42">
        <v>21.850393700787404</v>
      </c>
      <c r="P100" s="42">
        <v>10.039370078740157</v>
      </c>
      <c r="Q100" s="42">
        <v>13.582677165354331</v>
      </c>
      <c r="R100" s="42"/>
      <c r="S100" s="42">
        <f t="shared" si="12"/>
        <v>13.401989999999998</v>
      </c>
      <c r="T100" s="42">
        <v>14.39424</v>
      </c>
    </row>
    <row r="101" spans="1:20">
      <c r="A101" s="59" t="s">
        <v>435</v>
      </c>
      <c r="B101" s="46" t="s">
        <v>496</v>
      </c>
      <c r="C101" s="57">
        <v>92.858176729134158</v>
      </c>
      <c r="D101" s="34">
        <f t="shared" si="11"/>
        <v>0</v>
      </c>
      <c r="E101" s="35">
        <f t="shared" si="10"/>
        <v>0</v>
      </c>
      <c r="F101" s="36">
        <v>1</v>
      </c>
      <c r="G101" s="49">
        <v>6</v>
      </c>
      <c r="H101" s="38" t="s">
        <v>578</v>
      </c>
      <c r="I101" s="42" t="s">
        <v>605</v>
      </c>
      <c r="J101" s="42">
        <v>9.4488188976377963</v>
      </c>
      <c r="K101" s="42">
        <v>6.8897637795275593</v>
      </c>
      <c r="L101" s="42">
        <v>6.1023622047244102</v>
      </c>
      <c r="M101" s="58">
        <v>3.06</v>
      </c>
      <c r="N101" s="42" t="s">
        <v>608</v>
      </c>
      <c r="O101" s="42">
        <v>21.850393700787404</v>
      </c>
      <c r="P101" s="42">
        <v>10.039370078740157</v>
      </c>
      <c r="Q101" s="42">
        <v>13.582677165354331</v>
      </c>
      <c r="R101" s="42"/>
      <c r="S101" s="42">
        <f t="shared" si="12"/>
        <v>18.36</v>
      </c>
      <c r="T101" s="42">
        <v>19.37</v>
      </c>
    </row>
    <row r="102" spans="1:20">
      <c r="A102" s="59" t="s">
        <v>437</v>
      </c>
      <c r="B102" s="46" t="s">
        <v>498</v>
      </c>
      <c r="C102" s="57">
        <v>111.39014117332663</v>
      </c>
      <c r="D102" s="34">
        <f t="shared" si="11"/>
        <v>0</v>
      </c>
      <c r="E102" s="35">
        <f t="shared" si="10"/>
        <v>0</v>
      </c>
      <c r="F102" s="36">
        <v>1</v>
      </c>
      <c r="G102" s="49">
        <v>6</v>
      </c>
      <c r="H102" s="38" t="s">
        <v>547</v>
      </c>
      <c r="I102" s="42" t="s">
        <v>605</v>
      </c>
      <c r="J102" s="42">
        <v>9.4488188976377963</v>
      </c>
      <c r="K102" s="42">
        <v>6.8897637795275593</v>
      </c>
      <c r="L102" s="42">
        <v>6.1023622047244102</v>
      </c>
      <c r="M102" s="58">
        <v>3.0622598999999999</v>
      </c>
      <c r="N102" s="42" t="s">
        <v>608</v>
      </c>
      <c r="O102" s="42">
        <v>21.850393700787404</v>
      </c>
      <c r="P102" s="42">
        <v>10.039370078740157</v>
      </c>
      <c r="Q102" s="42">
        <v>13.582677165354331</v>
      </c>
      <c r="R102" s="42"/>
      <c r="S102" s="42">
        <f t="shared" si="12"/>
        <v>18.373559399999998</v>
      </c>
      <c r="T102" s="42">
        <v>19.365809400000003</v>
      </c>
    </row>
    <row r="103" spans="1:20">
      <c r="A103" s="59" t="s">
        <v>436</v>
      </c>
      <c r="B103" s="46" t="s">
        <v>497</v>
      </c>
      <c r="C103" s="57">
        <v>78.655338339780457</v>
      </c>
      <c r="D103" s="34">
        <f t="shared" si="11"/>
        <v>0</v>
      </c>
      <c r="E103" s="35">
        <f t="shared" si="10"/>
        <v>0</v>
      </c>
      <c r="F103" s="36">
        <v>1</v>
      </c>
      <c r="G103" s="49">
        <v>6</v>
      </c>
      <c r="H103" s="38" t="s">
        <v>579</v>
      </c>
      <c r="I103" s="42" t="s">
        <v>605</v>
      </c>
      <c r="J103" s="42">
        <v>9.4488188976377963</v>
      </c>
      <c r="K103" s="42">
        <v>6.8897637795275593</v>
      </c>
      <c r="L103" s="42">
        <v>6.1023622047244102</v>
      </c>
      <c r="M103" s="58">
        <v>2.6364302999999998</v>
      </c>
      <c r="N103" s="42" t="s">
        <v>608</v>
      </c>
      <c r="O103" s="42">
        <v>21.850393700787404</v>
      </c>
      <c r="P103" s="42">
        <v>10.039370078740157</v>
      </c>
      <c r="Q103" s="42">
        <v>13.582677165354331</v>
      </c>
      <c r="R103" s="42"/>
      <c r="S103" s="42">
        <f t="shared" si="12"/>
        <v>15.818581799999999</v>
      </c>
      <c r="T103" s="42">
        <v>16.810831799999999</v>
      </c>
    </row>
    <row r="104" spans="1:20">
      <c r="A104" s="59" t="s">
        <v>438</v>
      </c>
      <c r="B104" s="46" t="s">
        <v>499</v>
      </c>
      <c r="C104" s="57">
        <v>95.156369309248717</v>
      </c>
      <c r="D104" s="34">
        <f t="shared" si="11"/>
        <v>0</v>
      </c>
      <c r="E104" s="35">
        <f t="shared" si="10"/>
        <v>0</v>
      </c>
      <c r="F104" s="36">
        <v>1</v>
      </c>
      <c r="G104" s="49">
        <v>6</v>
      </c>
      <c r="H104" s="38" t="s">
        <v>580</v>
      </c>
      <c r="I104" s="42" t="s">
        <v>605</v>
      </c>
      <c r="J104" s="42">
        <v>9.4488188976377963</v>
      </c>
      <c r="K104" s="42">
        <v>6.8897637795275593</v>
      </c>
      <c r="L104" s="42">
        <v>6.1023622047244102</v>
      </c>
      <c r="M104" s="58">
        <v>2.64</v>
      </c>
      <c r="N104" s="42" t="s">
        <v>608</v>
      </c>
      <c r="O104" s="42">
        <v>21.850393700787404</v>
      </c>
      <c r="P104" s="42">
        <v>10.039370078740157</v>
      </c>
      <c r="Q104" s="42">
        <v>13.582677165354331</v>
      </c>
      <c r="R104" s="42"/>
      <c r="S104" s="42">
        <f t="shared" si="12"/>
        <v>15.84</v>
      </c>
      <c r="T104" s="42">
        <v>16.809999999999999</v>
      </c>
    </row>
    <row r="105" spans="1:20">
      <c r="A105" s="59" t="s">
        <v>439</v>
      </c>
      <c r="B105" s="46" t="s">
        <v>500</v>
      </c>
      <c r="C105" s="57">
        <v>73.78183917891613</v>
      </c>
      <c r="D105" s="34">
        <f t="shared" si="11"/>
        <v>0</v>
      </c>
      <c r="E105" s="35">
        <f t="shared" si="10"/>
        <v>0</v>
      </c>
      <c r="F105" s="36">
        <v>1</v>
      </c>
      <c r="G105" s="49">
        <v>6</v>
      </c>
      <c r="H105" s="38" t="s">
        <v>581</v>
      </c>
      <c r="I105" s="42" t="s">
        <v>606</v>
      </c>
      <c r="J105" s="42">
        <v>7.4803149606299213</v>
      </c>
      <c r="K105" s="42">
        <v>6.8897637795275593</v>
      </c>
      <c r="L105" s="42">
        <v>6.1023622047244102</v>
      </c>
      <c r="M105" s="42">
        <v>1.9010848499999999</v>
      </c>
      <c r="N105" s="42" t="s">
        <v>607</v>
      </c>
      <c r="O105" s="42">
        <v>21.850393700787404</v>
      </c>
      <c r="P105" s="42">
        <v>8.0708661417322833</v>
      </c>
      <c r="Q105" s="42">
        <v>13.582677165354331</v>
      </c>
      <c r="R105" s="42"/>
      <c r="S105" s="42">
        <f t="shared" si="12"/>
        <v>11.406509099999999</v>
      </c>
      <c r="T105" s="42">
        <v>12.619259099999999</v>
      </c>
    </row>
    <row r="106" spans="1:20">
      <c r="A106" s="59" t="s">
        <v>440</v>
      </c>
      <c r="B106" s="46" t="s">
        <v>501</v>
      </c>
      <c r="C106" s="57">
        <v>97.471795835238368</v>
      </c>
      <c r="D106" s="34">
        <f t="shared" si="11"/>
        <v>0</v>
      </c>
      <c r="E106" s="35">
        <f t="shared" si="10"/>
        <v>0</v>
      </c>
      <c r="F106" s="36">
        <v>1</v>
      </c>
      <c r="G106" s="49">
        <v>6</v>
      </c>
      <c r="H106" s="38" t="s">
        <v>582</v>
      </c>
      <c r="I106" s="42" t="s">
        <v>605</v>
      </c>
      <c r="J106" s="42">
        <v>9.4488188976377963</v>
      </c>
      <c r="K106" s="42">
        <v>6.8897637795275593</v>
      </c>
      <c r="L106" s="42">
        <v>6.1023622047244102</v>
      </c>
      <c r="M106" s="42">
        <v>2.6881154999999999</v>
      </c>
      <c r="N106" s="42" t="s">
        <v>608</v>
      </c>
      <c r="O106" s="42">
        <v>21.850393700787404</v>
      </c>
      <c r="P106" s="42">
        <v>10.039370078740157</v>
      </c>
      <c r="Q106" s="42">
        <v>13.582677165354331</v>
      </c>
      <c r="R106" s="42"/>
      <c r="S106" s="42">
        <f t="shared" si="12"/>
        <v>16.128692999999998</v>
      </c>
      <c r="T106" s="42">
        <v>17.407592999999999</v>
      </c>
    </row>
    <row r="107" spans="1:20">
      <c r="A107" s="59" t="s">
        <v>441</v>
      </c>
      <c r="B107" s="46" t="s">
        <v>502</v>
      </c>
      <c r="C107" s="57">
        <v>72.834331890376575</v>
      </c>
      <c r="D107" s="34">
        <f t="shared" si="11"/>
        <v>0</v>
      </c>
      <c r="E107" s="35">
        <f t="shared" si="10"/>
        <v>0</v>
      </c>
      <c r="F107" s="36">
        <v>1</v>
      </c>
      <c r="G107" s="49">
        <v>6</v>
      </c>
      <c r="H107" s="38" t="s">
        <v>583</v>
      </c>
      <c r="I107" s="42" t="s">
        <v>605</v>
      </c>
      <c r="J107" s="42">
        <v>9.4488188976377963</v>
      </c>
      <c r="K107" s="42">
        <v>6.8897637795275593</v>
      </c>
      <c r="L107" s="42">
        <v>6.1023622047244102</v>
      </c>
      <c r="M107" s="42">
        <v>2.2623079499999998</v>
      </c>
      <c r="N107" s="42" t="s">
        <v>608</v>
      </c>
      <c r="O107" s="42">
        <v>21.850393700787404</v>
      </c>
      <c r="P107" s="42">
        <v>10.039370078740157</v>
      </c>
      <c r="Q107" s="42">
        <v>13.582677165354331</v>
      </c>
      <c r="R107" s="42"/>
      <c r="S107" s="42">
        <f t="shared" si="12"/>
        <v>13.573847699999998</v>
      </c>
      <c r="T107" s="42">
        <v>14.852747700000002</v>
      </c>
    </row>
    <row r="108" spans="1:20">
      <c r="A108" s="59" t="s">
        <v>442</v>
      </c>
      <c r="B108" s="46" t="s">
        <v>503</v>
      </c>
      <c r="C108" s="57">
        <v>74.447908781579287</v>
      </c>
      <c r="D108" s="34">
        <f t="shared" si="11"/>
        <v>0</v>
      </c>
      <c r="E108" s="35">
        <f t="shared" si="10"/>
        <v>0</v>
      </c>
      <c r="F108" s="36">
        <v>1</v>
      </c>
      <c r="G108" s="49">
        <v>6</v>
      </c>
      <c r="H108" s="38" t="s">
        <v>584</v>
      </c>
      <c r="I108" s="42" t="s">
        <v>606</v>
      </c>
      <c r="J108" s="42">
        <v>7.4803149606299213</v>
      </c>
      <c r="K108" s="42">
        <v>6.8897637795275593</v>
      </c>
      <c r="L108" s="42">
        <v>6.1023622047244102</v>
      </c>
      <c r="M108" s="42">
        <v>2.1386074500000003</v>
      </c>
      <c r="N108" s="42" t="s">
        <v>607</v>
      </c>
      <c r="O108" s="42">
        <v>21.850393700787404</v>
      </c>
      <c r="P108" s="42">
        <v>8.0708661417322833</v>
      </c>
      <c r="Q108" s="42">
        <v>13.582677165354331</v>
      </c>
      <c r="R108" s="42"/>
      <c r="S108" s="42">
        <f t="shared" si="12"/>
        <v>12.831644700000002</v>
      </c>
      <c r="T108" s="42">
        <v>14.044394700000002</v>
      </c>
    </row>
    <row r="109" spans="1:20">
      <c r="A109" s="59" t="s">
        <v>443</v>
      </c>
      <c r="B109" s="46" t="s">
        <v>504</v>
      </c>
      <c r="C109" s="57">
        <v>58.739533519559778</v>
      </c>
      <c r="D109" s="34">
        <f t="shared" si="11"/>
        <v>0</v>
      </c>
      <c r="E109" s="35">
        <f t="shared" si="10"/>
        <v>0</v>
      </c>
      <c r="F109" s="36">
        <v>1</v>
      </c>
      <c r="G109" s="49">
        <v>6</v>
      </c>
      <c r="H109" s="38" t="s">
        <v>585</v>
      </c>
      <c r="I109" s="42" t="s">
        <v>606</v>
      </c>
      <c r="J109" s="42">
        <v>7.4803149606299213</v>
      </c>
      <c r="K109" s="42">
        <v>6.8897637795275593</v>
      </c>
      <c r="L109" s="42">
        <v>6.1023622047244102</v>
      </c>
      <c r="M109" s="42">
        <v>1.8654741000000001</v>
      </c>
      <c r="N109" s="42" t="s">
        <v>607</v>
      </c>
      <c r="O109" s="42">
        <v>21.850393700787404</v>
      </c>
      <c r="P109" s="42">
        <v>8.0708661417322833</v>
      </c>
      <c r="Q109" s="42">
        <v>13.582677165354331</v>
      </c>
      <c r="R109" s="42"/>
      <c r="S109" s="42">
        <f t="shared" si="12"/>
        <v>11.192844600000001</v>
      </c>
      <c r="T109" s="42">
        <v>12.405594600000001</v>
      </c>
    </row>
    <row r="110" spans="1:20">
      <c r="A110" s="59" t="s">
        <v>444</v>
      </c>
      <c r="B110" s="46" t="s">
        <v>505</v>
      </c>
      <c r="C110" s="57">
        <v>84.717510354049637</v>
      </c>
      <c r="D110" s="34">
        <f t="shared" si="11"/>
        <v>0</v>
      </c>
      <c r="E110" s="35">
        <f t="shared" si="10"/>
        <v>0</v>
      </c>
      <c r="F110" s="36">
        <v>1</v>
      </c>
      <c r="G110" s="49">
        <v>6</v>
      </c>
      <c r="H110" s="38" t="s">
        <v>586</v>
      </c>
      <c r="I110" s="42" t="s">
        <v>605</v>
      </c>
      <c r="J110" s="42">
        <v>9.4488188976377963</v>
      </c>
      <c r="K110" s="42">
        <v>6.8897637795275593</v>
      </c>
      <c r="L110" s="42">
        <v>6.1023622047244102</v>
      </c>
      <c r="M110" s="42">
        <v>2.2266972000000003</v>
      </c>
      <c r="N110" s="42" t="s">
        <v>608</v>
      </c>
      <c r="O110" s="42">
        <v>21.850393700787404</v>
      </c>
      <c r="P110" s="42">
        <v>10.039370078740157</v>
      </c>
      <c r="Q110" s="42">
        <v>13.582677165354331</v>
      </c>
      <c r="R110" s="42"/>
      <c r="S110" s="42">
        <f t="shared" si="12"/>
        <v>13.360183200000002</v>
      </c>
      <c r="T110" s="42">
        <v>14.528833199999999</v>
      </c>
    </row>
    <row r="111" spans="1:20">
      <c r="A111" s="59" t="s">
        <v>445</v>
      </c>
      <c r="B111" s="46" t="s">
        <v>506</v>
      </c>
      <c r="C111" s="57">
        <v>60.078560226003546</v>
      </c>
      <c r="D111" s="34">
        <f t="shared" si="11"/>
        <v>0</v>
      </c>
      <c r="E111" s="35">
        <f t="shared" si="10"/>
        <v>0</v>
      </c>
      <c r="F111" s="36">
        <v>1</v>
      </c>
      <c r="G111" s="49">
        <v>6</v>
      </c>
      <c r="H111" s="38" t="s">
        <v>587</v>
      </c>
      <c r="I111" s="42" t="s">
        <v>605</v>
      </c>
      <c r="J111" s="42">
        <v>9.4488188976377963</v>
      </c>
      <c r="K111" s="42">
        <v>6.8897637795275593</v>
      </c>
      <c r="L111" s="42">
        <v>6.1023622047244102</v>
      </c>
      <c r="M111" s="42">
        <v>2.2266972000000003</v>
      </c>
      <c r="N111" s="42" t="s">
        <v>608</v>
      </c>
      <c r="O111" s="42">
        <v>21.850393700787404</v>
      </c>
      <c r="P111" s="42">
        <v>10.039370078740157</v>
      </c>
      <c r="Q111" s="42">
        <v>13.582677165354331</v>
      </c>
      <c r="R111" s="42"/>
      <c r="S111" s="42">
        <f t="shared" si="12"/>
        <v>13.360183200000002</v>
      </c>
      <c r="T111" s="42">
        <v>14.528833199999999</v>
      </c>
    </row>
    <row r="112" spans="1:20">
      <c r="A112" s="59" t="s">
        <v>446</v>
      </c>
      <c r="B112" s="46" t="s">
        <v>507</v>
      </c>
      <c r="C112" s="57">
        <v>158.00786200965908</v>
      </c>
      <c r="D112" s="34">
        <f t="shared" si="11"/>
        <v>0</v>
      </c>
      <c r="E112" s="35">
        <f t="shared" si="10"/>
        <v>0</v>
      </c>
      <c r="F112" s="36">
        <v>1</v>
      </c>
      <c r="G112" s="49">
        <v>3</v>
      </c>
      <c r="H112" s="38" t="s">
        <v>588</v>
      </c>
      <c r="I112" s="42" t="s">
        <v>359</v>
      </c>
      <c r="J112" s="42">
        <v>14.960629921259843</v>
      </c>
      <c r="K112" s="42">
        <v>10.433070866141733</v>
      </c>
      <c r="L112" s="42">
        <v>2.7559055118110236</v>
      </c>
      <c r="M112" s="42">
        <v>2.7773738999999997</v>
      </c>
      <c r="N112" s="42" t="s">
        <v>621</v>
      </c>
      <c r="O112" s="42">
        <v>15.748031496062993</v>
      </c>
      <c r="P112" s="42">
        <v>11.220472440944883</v>
      </c>
      <c r="Q112" s="42">
        <v>9.6456692913385833</v>
      </c>
      <c r="R112" s="42"/>
      <c r="S112" s="42">
        <f>M112*3</f>
        <v>8.3321216999999983</v>
      </c>
      <c r="T112" s="42">
        <v>9.35</v>
      </c>
    </row>
    <row r="113" spans="1:20">
      <c r="A113" s="59" t="s">
        <v>447</v>
      </c>
      <c r="B113" s="46" t="s">
        <v>476</v>
      </c>
      <c r="C113" s="57">
        <v>41.316869634307139</v>
      </c>
      <c r="D113" s="34">
        <f t="shared" si="11"/>
        <v>0</v>
      </c>
      <c r="E113" s="35">
        <f t="shared" si="10"/>
        <v>0</v>
      </c>
      <c r="F113" s="36">
        <v>1</v>
      </c>
      <c r="G113" s="49">
        <v>6</v>
      </c>
      <c r="H113" s="38" t="s">
        <v>589</v>
      </c>
      <c r="I113" s="42" t="s">
        <v>615</v>
      </c>
      <c r="J113" s="42">
        <v>7.8740157480314963</v>
      </c>
      <c r="K113" s="42">
        <v>7.8740157480314963</v>
      </c>
      <c r="L113" s="42">
        <v>3.5433070866141736</v>
      </c>
      <c r="M113" s="42">
        <v>1.2992080500000001</v>
      </c>
      <c r="N113" s="42" t="s">
        <v>526</v>
      </c>
      <c r="O113" s="42">
        <v>16.73228346456693</v>
      </c>
      <c r="P113" s="42">
        <v>8.4645669291338592</v>
      </c>
      <c r="Q113" s="42">
        <v>12.007874015748031</v>
      </c>
      <c r="R113" s="42"/>
      <c r="S113" s="42">
        <f t="shared" si="12"/>
        <v>7.7952483000000008</v>
      </c>
      <c r="T113" s="42">
        <v>9.1182483000000012</v>
      </c>
    </row>
    <row r="114" spans="1:20">
      <c r="A114" s="59" t="s">
        <v>448</v>
      </c>
      <c r="B114" s="46" t="s">
        <v>508</v>
      </c>
      <c r="C114" s="57">
        <v>62.386380818043563</v>
      </c>
      <c r="D114" s="34">
        <f t="shared" si="11"/>
        <v>0</v>
      </c>
      <c r="E114" s="35">
        <f t="shared" si="10"/>
        <v>0</v>
      </c>
      <c r="F114" s="36">
        <v>1</v>
      </c>
      <c r="G114" s="49">
        <v>6</v>
      </c>
      <c r="H114" s="38" t="s">
        <v>590</v>
      </c>
      <c r="I114" s="42" t="s">
        <v>615</v>
      </c>
      <c r="J114" s="42">
        <v>7.8740157480314963</v>
      </c>
      <c r="K114" s="42">
        <v>7.8740157480314963</v>
      </c>
      <c r="L114" s="42">
        <v>3.5433070866141736</v>
      </c>
      <c r="M114" s="42">
        <v>1.6576969500000001</v>
      </c>
      <c r="N114" s="42" t="s">
        <v>526</v>
      </c>
      <c r="O114" s="42">
        <v>16.73228346456693</v>
      </c>
      <c r="P114" s="42">
        <v>8.4645669291338592</v>
      </c>
      <c r="Q114" s="42">
        <v>12.007874015748031</v>
      </c>
      <c r="R114" s="42"/>
      <c r="S114" s="42">
        <f t="shared" si="12"/>
        <v>9.9461817000000003</v>
      </c>
      <c r="T114" s="42">
        <v>11.269181700000001</v>
      </c>
    </row>
    <row r="115" spans="1:20">
      <c r="A115" s="59" t="s">
        <v>449</v>
      </c>
      <c r="B115" s="46" t="s">
        <v>509</v>
      </c>
      <c r="C115" s="57">
        <v>85.117004258112573</v>
      </c>
      <c r="D115" s="34">
        <f t="shared" si="11"/>
        <v>0</v>
      </c>
      <c r="E115" s="35">
        <f t="shared" si="10"/>
        <v>0</v>
      </c>
      <c r="F115" s="36">
        <v>1</v>
      </c>
      <c r="G115" s="49">
        <v>6</v>
      </c>
      <c r="H115" s="38" t="s">
        <v>591</v>
      </c>
      <c r="I115" s="42" t="s">
        <v>615</v>
      </c>
      <c r="J115" s="42">
        <v>7.8740157480314963</v>
      </c>
      <c r="K115" s="42">
        <v>7.8740157480314963</v>
      </c>
      <c r="L115" s="42">
        <v>3.5433070866141736</v>
      </c>
      <c r="M115" s="42">
        <v>2.2199719500000001</v>
      </c>
      <c r="N115" s="42" t="s">
        <v>526</v>
      </c>
      <c r="O115" s="42">
        <v>16.73228346456693</v>
      </c>
      <c r="P115" s="42">
        <v>8.4645669291338592</v>
      </c>
      <c r="Q115" s="42">
        <v>12.007874015748031</v>
      </c>
      <c r="R115" s="42"/>
      <c r="S115" s="42">
        <f t="shared" si="12"/>
        <v>13.319831700000002</v>
      </c>
      <c r="T115" s="42">
        <v>14.6428317</v>
      </c>
    </row>
    <row r="116" spans="1:20">
      <c r="A116" s="54"/>
      <c r="B116" s="31"/>
      <c r="C116" s="50"/>
      <c r="D116" s="34"/>
      <c r="E116" s="35"/>
      <c r="F116" s="36"/>
      <c r="G116" s="49"/>
      <c r="H116" s="38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>
      <c r="A117" s="21" t="s">
        <v>4</v>
      </c>
      <c r="B117" s="21"/>
      <c r="C117" s="22"/>
      <c r="D117" s="34"/>
      <c r="E117" s="35"/>
      <c r="F117" s="25"/>
      <c r="G117" s="26"/>
      <c r="H117" s="27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>
      <c r="A118" s="32" t="s">
        <v>59</v>
      </c>
      <c r="B118" s="79" t="s">
        <v>746</v>
      </c>
      <c r="C118" s="61"/>
      <c r="D118" s="34"/>
      <c r="E118" s="35"/>
      <c r="F118" s="49"/>
      <c r="G118" s="49"/>
      <c r="H118" s="37"/>
      <c r="I118" s="28"/>
      <c r="J118" s="39"/>
      <c r="K118" s="39"/>
      <c r="L118" s="39"/>
      <c r="M118" s="29"/>
      <c r="N118" s="30"/>
      <c r="O118" s="39"/>
      <c r="P118" s="39"/>
      <c r="Q118" s="39"/>
      <c r="R118" s="29"/>
      <c r="S118" s="29"/>
      <c r="T118" s="29"/>
    </row>
    <row r="119" spans="1:20">
      <c r="A119" s="32" t="s">
        <v>60</v>
      </c>
      <c r="B119" s="79" t="s">
        <v>747</v>
      </c>
      <c r="C119" s="61"/>
      <c r="D119" s="34"/>
      <c r="E119" s="35"/>
      <c r="F119" s="49"/>
      <c r="G119" s="49"/>
      <c r="H119" s="37"/>
      <c r="I119" s="28"/>
      <c r="J119" s="39"/>
      <c r="K119" s="39"/>
      <c r="L119" s="39"/>
      <c r="M119" s="29"/>
      <c r="N119" s="30"/>
      <c r="O119" s="39"/>
      <c r="P119" s="39"/>
      <c r="Q119" s="39"/>
      <c r="R119" s="29"/>
      <c r="S119" s="29"/>
      <c r="T119" s="29"/>
    </row>
    <row r="120" spans="1:20">
      <c r="A120" s="32" t="s">
        <v>61</v>
      </c>
      <c r="B120" s="32" t="s">
        <v>5</v>
      </c>
      <c r="C120" s="62">
        <v>253.95265872411656</v>
      </c>
      <c r="D120" s="34">
        <f t="shared" ref="D120:D135" si="13">$E$3</f>
        <v>0</v>
      </c>
      <c r="E120" s="35">
        <f t="shared" ref="E120:E168" si="14">C120*D120</f>
        <v>0</v>
      </c>
      <c r="F120" s="49">
        <v>1</v>
      </c>
      <c r="G120" s="49">
        <v>6</v>
      </c>
      <c r="H120" s="37" t="s">
        <v>218</v>
      </c>
      <c r="I120" s="30" t="s">
        <v>179</v>
      </c>
      <c r="J120" s="39">
        <v>16.338582677165356</v>
      </c>
      <c r="K120" s="39">
        <v>11.811023622047244</v>
      </c>
      <c r="L120" s="39">
        <v>2.5590551181102361</v>
      </c>
      <c r="M120" s="29">
        <v>3.8801311999999997</v>
      </c>
      <c r="N120" s="30" t="s">
        <v>180</v>
      </c>
      <c r="O120" s="39">
        <v>17.125984251968504</v>
      </c>
      <c r="P120" s="39">
        <v>12.401574803149606</v>
      </c>
      <c r="Q120" s="39">
        <v>16.535433070866141</v>
      </c>
      <c r="R120" s="29">
        <v>2.0323786423499999</v>
      </c>
      <c r="S120" s="29">
        <v>23.280787199999999</v>
      </c>
      <c r="T120" s="29">
        <v>31.283557799999997</v>
      </c>
    </row>
    <row r="121" spans="1:20">
      <c r="A121" s="32" t="s">
        <v>62</v>
      </c>
      <c r="B121" s="32" t="s">
        <v>6</v>
      </c>
      <c r="C121" s="35">
        <v>241.22063138964404</v>
      </c>
      <c r="D121" s="34">
        <f t="shared" si="13"/>
        <v>0</v>
      </c>
      <c r="E121" s="35">
        <f t="shared" si="14"/>
        <v>0</v>
      </c>
      <c r="F121" s="49">
        <v>1</v>
      </c>
      <c r="G121" s="49">
        <v>3</v>
      </c>
      <c r="H121" s="37" t="s">
        <v>219</v>
      </c>
      <c r="I121" s="30" t="s">
        <v>181</v>
      </c>
      <c r="J121" s="39">
        <v>19.685039370078741</v>
      </c>
      <c r="K121" s="39">
        <v>12.992125984251969</v>
      </c>
      <c r="L121" s="39">
        <v>2.7559055118110236</v>
      </c>
      <c r="M121" s="29">
        <v>4.2990089999999999</v>
      </c>
      <c r="N121" s="30" t="s">
        <v>182</v>
      </c>
      <c r="O121" s="39">
        <v>20.472440944881889</v>
      </c>
      <c r="P121" s="39">
        <v>13.58267716535433</v>
      </c>
      <c r="Q121" s="39">
        <v>17.913385826771652</v>
      </c>
      <c r="R121" s="29">
        <v>2.8826330169000003</v>
      </c>
      <c r="S121" s="29">
        <v>25.794053999999996</v>
      </c>
      <c r="T121" s="29">
        <v>36.596691999999997</v>
      </c>
    </row>
    <row r="122" spans="1:20">
      <c r="A122" s="32" t="s">
        <v>63</v>
      </c>
      <c r="B122" s="32" t="s">
        <v>7</v>
      </c>
      <c r="C122" s="35">
        <v>290.91895249394986</v>
      </c>
      <c r="D122" s="34">
        <f t="shared" si="13"/>
        <v>0</v>
      </c>
      <c r="E122" s="35">
        <f t="shared" si="14"/>
        <v>0</v>
      </c>
      <c r="F122" s="49">
        <v>1</v>
      </c>
      <c r="G122" s="49">
        <v>3</v>
      </c>
      <c r="H122" s="37" t="s">
        <v>221</v>
      </c>
      <c r="I122" s="30" t="s">
        <v>181</v>
      </c>
      <c r="J122" s="39">
        <v>19.685039370078741</v>
      </c>
      <c r="K122" s="39">
        <v>12.992125984251969</v>
      </c>
      <c r="L122" s="39">
        <v>2.7559055118110236</v>
      </c>
      <c r="M122" s="29">
        <v>4.2990089999999999</v>
      </c>
      <c r="N122" s="30" t="s">
        <v>182</v>
      </c>
      <c r="O122" s="39">
        <v>20.472440944881889</v>
      </c>
      <c r="P122" s="39">
        <v>13.58267716535433</v>
      </c>
      <c r="Q122" s="39">
        <v>17.913385826771652</v>
      </c>
      <c r="R122" s="29">
        <v>2.8826330169000003</v>
      </c>
      <c r="S122" s="29">
        <v>25.794053999999996</v>
      </c>
      <c r="T122" s="29">
        <v>36.596691999999997</v>
      </c>
    </row>
    <row r="123" spans="1:20">
      <c r="A123" s="32" t="s">
        <v>64</v>
      </c>
      <c r="B123" s="32" t="s">
        <v>8</v>
      </c>
      <c r="C123" s="35">
        <v>402.69272874023522</v>
      </c>
      <c r="D123" s="34">
        <f t="shared" si="13"/>
        <v>0</v>
      </c>
      <c r="E123" s="35">
        <f t="shared" si="14"/>
        <v>0</v>
      </c>
      <c r="F123" s="49">
        <v>1</v>
      </c>
      <c r="G123" s="49">
        <v>3</v>
      </c>
      <c r="H123" s="37" t="s">
        <v>220</v>
      </c>
      <c r="I123" s="30" t="s">
        <v>181</v>
      </c>
      <c r="J123" s="39">
        <v>19.685039370078741</v>
      </c>
      <c r="K123" s="39">
        <v>12.992125984251969</v>
      </c>
      <c r="L123" s="39">
        <v>2.7559055118110236</v>
      </c>
      <c r="M123" s="29">
        <v>4.2990089999999999</v>
      </c>
      <c r="N123" s="30" t="s">
        <v>182</v>
      </c>
      <c r="O123" s="39">
        <v>20.472440944881889</v>
      </c>
      <c r="P123" s="39">
        <v>13.58267716535433</v>
      </c>
      <c r="Q123" s="39">
        <v>17.913385826771652</v>
      </c>
      <c r="R123" s="29">
        <v>2.8826330169000003</v>
      </c>
      <c r="S123" s="29">
        <v>25.794053999999996</v>
      </c>
      <c r="T123" s="29">
        <v>36.596691999999997</v>
      </c>
    </row>
    <row r="124" spans="1:20">
      <c r="A124" s="32" t="s">
        <v>690</v>
      </c>
      <c r="B124" s="46" t="s">
        <v>736</v>
      </c>
      <c r="C124" s="35">
        <v>201.85864071811119</v>
      </c>
      <c r="D124" s="34">
        <f t="shared" si="13"/>
        <v>0</v>
      </c>
      <c r="E124" s="35">
        <f t="shared" ref="E124:E125" si="15">C124*D124</f>
        <v>0</v>
      </c>
      <c r="F124" s="49">
        <v>1</v>
      </c>
      <c r="G124" s="49">
        <v>3</v>
      </c>
      <c r="H124" s="48" t="s">
        <v>708</v>
      </c>
      <c r="I124" s="30" t="s">
        <v>599</v>
      </c>
      <c r="J124" s="30">
        <v>22.83</v>
      </c>
      <c r="K124" s="30">
        <v>10.24</v>
      </c>
      <c r="L124" s="30">
        <v>2.76</v>
      </c>
      <c r="M124" s="30">
        <v>4.9400000000000004</v>
      </c>
      <c r="N124" s="30" t="s">
        <v>600</v>
      </c>
      <c r="O124" s="30">
        <v>23.62</v>
      </c>
      <c r="P124" s="30">
        <v>10.83</v>
      </c>
      <c r="Q124" s="30">
        <v>9.65</v>
      </c>
      <c r="R124" s="29"/>
      <c r="S124" s="29"/>
      <c r="T124" s="29">
        <v>16.27</v>
      </c>
    </row>
    <row r="125" spans="1:20">
      <c r="A125" s="32" t="s">
        <v>691</v>
      </c>
      <c r="B125" s="46" t="s">
        <v>692</v>
      </c>
      <c r="C125" s="35">
        <v>230.79995474089159</v>
      </c>
      <c r="D125" s="34">
        <f t="shared" si="13"/>
        <v>0</v>
      </c>
      <c r="E125" s="35">
        <f t="shared" si="15"/>
        <v>0</v>
      </c>
      <c r="F125" s="49">
        <v>1</v>
      </c>
      <c r="G125" s="49">
        <v>3</v>
      </c>
      <c r="H125" s="48" t="s">
        <v>709</v>
      </c>
      <c r="I125" s="30" t="s">
        <v>722</v>
      </c>
      <c r="J125" s="30">
        <v>22.83</v>
      </c>
      <c r="K125" s="30">
        <v>10.24</v>
      </c>
      <c r="L125" s="30">
        <v>2.76</v>
      </c>
      <c r="M125" s="30">
        <v>4.9400000000000004</v>
      </c>
      <c r="N125" s="30" t="s">
        <v>723</v>
      </c>
      <c r="O125" s="30">
        <v>23.62</v>
      </c>
      <c r="P125" s="30">
        <v>10.83</v>
      </c>
      <c r="Q125" s="30">
        <v>9.65</v>
      </c>
      <c r="R125" s="29"/>
      <c r="S125" s="29"/>
      <c r="T125" s="29">
        <v>16.27</v>
      </c>
    </row>
    <row r="126" spans="1:20">
      <c r="A126" s="32" t="s">
        <v>65</v>
      </c>
      <c r="B126" s="79" t="s">
        <v>662</v>
      </c>
      <c r="C126" s="63"/>
      <c r="D126" s="34"/>
      <c r="E126" s="35"/>
      <c r="F126" s="49"/>
      <c r="G126" s="49"/>
      <c r="H126" s="37"/>
      <c r="I126" s="30"/>
      <c r="J126" s="39"/>
      <c r="K126" s="39"/>
      <c r="L126" s="39"/>
      <c r="M126" s="29"/>
      <c r="N126" s="30"/>
      <c r="O126" s="39"/>
      <c r="P126" s="39"/>
      <c r="Q126" s="39"/>
      <c r="R126" s="29"/>
      <c r="S126" s="29"/>
      <c r="T126" s="29"/>
    </row>
    <row r="127" spans="1:20">
      <c r="A127" s="32" t="s">
        <v>66</v>
      </c>
      <c r="B127" s="79" t="s">
        <v>662</v>
      </c>
      <c r="C127" s="63"/>
      <c r="D127" s="34"/>
      <c r="E127" s="35"/>
      <c r="F127" s="49"/>
      <c r="G127" s="49"/>
      <c r="H127" s="37"/>
      <c r="I127" s="30"/>
      <c r="J127" s="39"/>
      <c r="K127" s="39"/>
      <c r="L127" s="39"/>
      <c r="M127" s="29"/>
      <c r="N127" s="30"/>
      <c r="O127" s="39"/>
      <c r="P127" s="39"/>
      <c r="Q127" s="39"/>
      <c r="R127" s="29"/>
      <c r="S127" s="29"/>
      <c r="T127" s="29"/>
    </row>
    <row r="128" spans="1:20">
      <c r="A128" s="32" t="s">
        <v>67</v>
      </c>
      <c r="B128" s="79" t="s">
        <v>662</v>
      </c>
      <c r="C128" s="63"/>
      <c r="D128" s="34"/>
      <c r="E128" s="35"/>
      <c r="F128" s="49"/>
      <c r="G128" s="49"/>
      <c r="H128" s="37"/>
      <c r="I128" s="30"/>
      <c r="J128" s="39"/>
      <c r="K128" s="39"/>
      <c r="L128" s="39"/>
      <c r="M128" s="29"/>
      <c r="N128" s="30"/>
      <c r="O128" s="39"/>
      <c r="P128" s="39"/>
      <c r="Q128" s="39"/>
      <c r="R128" s="29"/>
      <c r="S128" s="29"/>
      <c r="T128" s="29"/>
    </row>
    <row r="129" spans="1:20">
      <c r="A129" s="32" t="s">
        <v>68</v>
      </c>
      <c r="B129" s="31" t="s">
        <v>9</v>
      </c>
      <c r="C129" s="64">
        <v>267.91932824950902</v>
      </c>
      <c r="D129" s="34">
        <f t="shared" si="13"/>
        <v>0</v>
      </c>
      <c r="E129" s="35">
        <f t="shared" si="14"/>
        <v>0</v>
      </c>
      <c r="F129" s="49">
        <v>1</v>
      </c>
      <c r="G129" s="49">
        <v>6</v>
      </c>
      <c r="H129" s="37" t="s">
        <v>222</v>
      </c>
      <c r="I129" s="30" t="s">
        <v>216</v>
      </c>
      <c r="J129" s="39">
        <v>17.13</v>
      </c>
      <c r="K129" s="39">
        <v>9.84</v>
      </c>
      <c r="L129" s="39">
        <v>3.35</v>
      </c>
      <c r="M129" s="29">
        <v>5.22</v>
      </c>
      <c r="N129" s="30" t="s">
        <v>217</v>
      </c>
      <c r="O129" s="39">
        <v>20.67</v>
      </c>
      <c r="P129" s="39">
        <v>17.72</v>
      </c>
      <c r="Q129" s="39">
        <v>11.02</v>
      </c>
      <c r="R129" s="29">
        <v>2.34</v>
      </c>
      <c r="S129" s="29">
        <v>22.597354999999997</v>
      </c>
      <c r="T129" s="29">
        <v>31.327650200000001</v>
      </c>
    </row>
    <row r="130" spans="1:20">
      <c r="A130" s="32" t="s">
        <v>69</v>
      </c>
      <c r="B130" s="31" t="s">
        <v>10</v>
      </c>
      <c r="C130" s="65">
        <v>305.53448943049028</v>
      </c>
      <c r="D130" s="34">
        <f t="shared" si="13"/>
        <v>0</v>
      </c>
      <c r="E130" s="35">
        <f t="shared" si="14"/>
        <v>0</v>
      </c>
      <c r="F130" s="49">
        <v>1</v>
      </c>
      <c r="G130" s="49">
        <v>6</v>
      </c>
      <c r="H130" s="37" t="s">
        <v>224</v>
      </c>
      <c r="I130" s="30" t="s">
        <v>216</v>
      </c>
      <c r="J130" s="39">
        <v>17.13</v>
      </c>
      <c r="K130" s="39">
        <v>9.84</v>
      </c>
      <c r="L130" s="39">
        <v>3.35</v>
      </c>
      <c r="M130" s="29">
        <v>5.22</v>
      </c>
      <c r="N130" s="30" t="s">
        <v>217</v>
      </c>
      <c r="O130" s="39">
        <v>20.67</v>
      </c>
      <c r="P130" s="39">
        <v>17.72</v>
      </c>
      <c r="Q130" s="39">
        <v>11.02</v>
      </c>
      <c r="R130" s="29">
        <v>2.34</v>
      </c>
      <c r="S130" s="29">
        <v>22.597354999999997</v>
      </c>
      <c r="T130" s="29">
        <v>31.327650200000001</v>
      </c>
    </row>
    <row r="131" spans="1:20">
      <c r="A131" s="32" t="s">
        <v>70</v>
      </c>
      <c r="B131" s="31" t="s">
        <v>11</v>
      </c>
      <c r="C131" s="65">
        <v>413.15011741632151</v>
      </c>
      <c r="D131" s="34">
        <f t="shared" si="13"/>
        <v>0</v>
      </c>
      <c r="E131" s="35">
        <f t="shared" si="14"/>
        <v>0</v>
      </c>
      <c r="F131" s="49">
        <v>1</v>
      </c>
      <c r="G131" s="49">
        <v>6</v>
      </c>
      <c r="H131" s="37" t="s">
        <v>223</v>
      </c>
      <c r="I131" s="30" t="s">
        <v>216</v>
      </c>
      <c r="J131" s="39">
        <v>17.13</v>
      </c>
      <c r="K131" s="39">
        <v>9.84</v>
      </c>
      <c r="L131" s="39">
        <v>3.35</v>
      </c>
      <c r="M131" s="29">
        <v>5.22</v>
      </c>
      <c r="N131" s="30" t="s">
        <v>217</v>
      </c>
      <c r="O131" s="39">
        <v>20.67</v>
      </c>
      <c r="P131" s="39">
        <v>17.72</v>
      </c>
      <c r="Q131" s="39">
        <v>11.02</v>
      </c>
      <c r="R131" s="29">
        <v>2.34</v>
      </c>
      <c r="S131" s="29">
        <v>22.597354999999997</v>
      </c>
      <c r="T131" s="29">
        <v>31.327650200000001</v>
      </c>
    </row>
    <row r="132" spans="1:20">
      <c r="A132" s="32" t="s">
        <v>71</v>
      </c>
      <c r="B132" s="79" t="s">
        <v>748</v>
      </c>
      <c r="C132" s="61"/>
      <c r="D132" s="34"/>
      <c r="E132" s="35"/>
      <c r="F132" s="49"/>
      <c r="G132" s="49"/>
      <c r="H132" s="37"/>
      <c r="I132" s="28"/>
      <c r="J132" s="39"/>
      <c r="K132" s="39"/>
      <c r="L132" s="39"/>
      <c r="M132" s="29"/>
      <c r="N132" s="30"/>
      <c r="O132" s="39"/>
      <c r="P132" s="39"/>
      <c r="Q132" s="39"/>
      <c r="R132" s="29"/>
      <c r="S132" s="29"/>
      <c r="T132" s="29"/>
    </row>
    <row r="133" spans="1:20">
      <c r="A133" s="32" t="s">
        <v>72</v>
      </c>
      <c r="B133" s="79" t="s">
        <v>749</v>
      </c>
      <c r="C133" s="61"/>
      <c r="D133" s="34"/>
      <c r="E133" s="35"/>
      <c r="F133" s="49"/>
      <c r="G133" s="49"/>
      <c r="H133" s="37"/>
      <c r="I133" s="28"/>
      <c r="J133" s="39"/>
      <c r="K133" s="39"/>
      <c r="L133" s="39"/>
      <c r="M133" s="29"/>
      <c r="N133" s="30"/>
      <c r="O133" s="39"/>
      <c r="P133" s="39"/>
      <c r="Q133" s="39"/>
      <c r="R133" s="29"/>
      <c r="S133" s="29"/>
      <c r="T133" s="29"/>
    </row>
    <row r="134" spans="1:20">
      <c r="A134" s="32" t="s">
        <v>73</v>
      </c>
      <c r="B134" s="79" t="s">
        <v>750</v>
      </c>
      <c r="C134" s="66"/>
      <c r="D134" s="34"/>
      <c r="E134" s="35"/>
      <c r="F134" s="49"/>
      <c r="G134" s="49"/>
      <c r="H134" s="37"/>
      <c r="I134" s="28"/>
      <c r="J134" s="39"/>
      <c r="K134" s="39"/>
      <c r="L134" s="39"/>
      <c r="M134" s="29"/>
      <c r="N134" s="30"/>
      <c r="O134" s="39"/>
      <c r="P134" s="39"/>
      <c r="Q134" s="39"/>
      <c r="R134" s="29"/>
      <c r="S134" s="29"/>
      <c r="T134" s="29"/>
    </row>
    <row r="135" spans="1:20">
      <c r="A135" s="32" t="s">
        <v>74</v>
      </c>
      <c r="B135" s="32" t="s">
        <v>12</v>
      </c>
      <c r="C135" s="61">
        <v>175.95338978951742</v>
      </c>
      <c r="D135" s="34">
        <f t="shared" si="13"/>
        <v>0</v>
      </c>
      <c r="E135" s="35">
        <f t="shared" si="14"/>
        <v>0</v>
      </c>
      <c r="F135" s="49">
        <v>1</v>
      </c>
      <c r="G135" s="49">
        <v>6</v>
      </c>
      <c r="H135" s="37" t="s">
        <v>225</v>
      </c>
      <c r="I135" s="28" t="s">
        <v>183</v>
      </c>
      <c r="J135" s="39">
        <v>16.929133858267715</v>
      </c>
      <c r="K135" s="39">
        <v>11.614173228346457</v>
      </c>
      <c r="L135" s="39">
        <v>2.7559055118110236</v>
      </c>
      <c r="M135" s="29">
        <v>2.4250819999999993</v>
      </c>
      <c r="N135" s="30" t="s">
        <v>184</v>
      </c>
      <c r="O135" s="39">
        <v>17.716535433070867</v>
      </c>
      <c r="P135" s="39">
        <v>12.204724409448819</v>
      </c>
      <c r="Q135" s="39">
        <v>17.716535433070867</v>
      </c>
      <c r="R135" s="29">
        <v>2.2168802925</v>
      </c>
      <c r="S135" s="29">
        <v>14.550491999999998</v>
      </c>
      <c r="T135" s="29">
        <v>18.8935934</v>
      </c>
    </row>
    <row r="136" spans="1:20">
      <c r="A136" s="32" t="s">
        <v>75</v>
      </c>
      <c r="B136" s="79" t="s">
        <v>662</v>
      </c>
      <c r="C136" s="35"/>
      <c r="D136" s="34"/>
      <c r="E136" s="35"/>
      <c r="F136" s="49"/>
      <c r="G136" s="49"/>
      <c r="H136" s="37"/>
      <c r="I136" s="30"/>
      <c r="J136" s="39"/>
      <c r="K136" s="39"/>
      <c r="L136" s="39"/>
      <c r="M136" s="29"/>
      <c r="N136" s="30"/>
      <c r="O136" s="39"/>
      <c r="P136" s="39"/>
      <c r="Q136" s="39"/>
      <c r="R136" s="29"/>
      <c r="S136" s="29"/>
      <c r="T136" s="29"/>
    </row>
    <row r="137" spans="1:20">
      <c r="A137" s="32" t="s">
        <v>76</v>
      </c>
      <c r="B137" s="79" t="s">
        <v>662</v>
      </c>
      <c r="C137" s="61"/>
      <c r="D137" s="34"/>
      <c r="E137" s="35"/>
      <c r="F137" s="49"/>
      <c r="G137" s="49"/>
      <c r="H137" s="37"/>
      <c r="I137" s="28"/>
      <c r="J137" s="39"/>
      <c r="K137" s="39"/>
      <c r="L137" s="39"/>
      <c r="M137" s="29"/>
      <c r="N137" s="30"/>
      <c r="O137" s="39"/>
      <c r="P137" s="39"/>
      <c r="Q137" s="39"/>
      <c r="R137" s="29"/>
      <c r="S137" s="29"/>
      <c r="T137" s="29"/>
    </row>
    <row r="138" spans="1:20">
      <c r="A138" s="32" t="s">
        <v>77</v>
      </c>
      <c r="B138" s="79" t="s">
        <v>662</v>
      </c>
      <c r="C138" s="61"/>
      <c r="D138" s="34"/>
      <c r="E138" s="35"/>
      <c r="F138" s="49"/>
      <c r="G138" s="49"/>
      <c r="H138" s="37"/>
      <c r="I138" s="28"/>
      <c r="J138" s="39"/>
      <c r="K138" s="39"/>
      <c r="L138" s="39"/>
      <c r="M138" s="29"/>
      <c r="N138" s="30"/>
      <c r="O138" s="39"/>
      <c r="P138" s="39"/>
      <c r="Q138" s="39"/>
      <c r="R138" s="29"/>
      <c r="S138" s="29"/>
      <c r="T138" s="29"/>
    </row>
    <row r="139" spans="1:20">
      <c r="A139" s="32" t="s">
        <v>78</v>
      </c>
      <c r="B139" s="79" t="s">
        <v>662</v>
      </c>
      <c r="C139" s="35"/>
      <c r="D139" s="34"/>
      <c r="E139" s="35"/>
      <c r="F139" s="49"/>
      <c r="G139" s="49"/>
      <c r="H139" s="37"/>
      <c r="I139" s="30"/>
      <c r="J139" s="39"/>
      <c r="K139" s="39"/>
      <c r="L139" s="39"/>
      <c r="M139" s="29"/>
      <c r="N139" s="30"/>
      <c r="O139" s="39"/>
      <c r="P139" s="39"/>
      <c r="Q139" s="39"/>
      <c r="R139" s="29"/>
      <c r="S139" s="29"/>
      <c r="T139" s="29"/>
    </row>
    <row r="140" spans="1:20">
      <c r="A140" s="32" t="s">
        <v>81</v>
      </c>
      <c r="B140" s="79" t="s">
        <v>751</v>
      </c>
      <c r="C140" s="61"/>
      <c r="D140" s="34"/>
      <c r="E140" s="35"/>
      <c r="F140" s="49"/>
      <c r="G140" s="49"/>
      <c r="H140" s="37"/>
      <c r="I140" s="28"/>
      <c r="J140" s="39"/>
      <c r="K140" s="39"/>
      <c r="L140" s="39"/>
      <c r="M140" s="29"/>
      <c r="N140" s="30"/>
      <c r="O140" s="39"/>
      <c r="P140" s="39"/>
      <c r="Q140" s="39"/>
      <c r="R140" s="29"/>
      <c r="S140" s="29"/>
      <c r="T140" s="29"/>
    </row>
    <row r="141" spans="1:20">
      <c r="A141" s="32" t="s">
        <v>80</v>
      </c>
      <c r="B141" s="79" t="s">
        <v>774</v>
      </c>
      <c r="C141" s="61"/>
      <c r="D141" s="34"/>
      <c r="E141" s="35"/>
      <c r="F141" s="49"/>
      <c r="G141" s="49"/>
      <c r="H141" s="37"/>
      <c r="I141" s="28"/>
      <c r="J141" s="39"/>
      <c r="K141" s="39"/>
      <c r="L141" s="39"/>
      <c r="M141" s="29"/>
      <c r="N141" s="30"/>
      <c r="O141" s="39"/>
      <c r="P141" s="39"/>
      <c r="Q141" s="39"/>
      <c r="R141" s="29"/>
      <c r="S141" s="29"/>
      <c r="T141" s="29"/>
    </row>
    <row r="142" spans="1:20">
      <c r="A142" s="32" t="s">
        <v>79</v>
      </c>
      <c r="B142" s="32" t="s">
        <v>13</v>
      </c>
      <c r="C142" s="61">
        <v>116.37682051173317</v>
      </c>
      <c r="D142" s="34">
        <f t="shared" ref="D142:D168" si="16">$E$3</f>
        <v>0</v>
      </c>
      <c r="E142" s="35">
        <f t="shared" si="14"/>
        <v>0</v>
      </c>
      <c r="F142" s="49">
        <v>1</v>
      </c>
      <c r="G142" s="49">
        <v>6</v>
      </c>
      <c r="H142" s="37" t="s">
        <v>226</v>
      </c>
      <c r="I142" s="28" t="s">
        <v>185</v>
      </c>
      <c r="J142" s="39">
        <v>9.5275590551181093</v>
      </c>
      <c r="K142" s="39">
        <v>6.0236220472440944</v>
      </c>
      <c r="L142" s="39">
        <v>5.393700787401575</v>
      </c>
      <c r="M142" s="29">
        <v>2.5170146539999996</v>
      </c>
      <c r="N142" s="30" t="s">
        <v>186</v>
      </c>
      <c r="O142" s="39">
        <v>19.094488188976378</v>
      </c>
      <c r="P142" s="39">
        <v>10.236220472440944</v>
      </c>
      <c r="Q142" s="39">
        <v>11.614173228346457</v>
      </c>
      <c r="R142" s="29">
        <v>1.3136891826500001</v>
      </c>
      <c r="S142" s="29">
        <v>15.102087923999999</v>
      </c>
      <c r="T142" s="29">
        <v>19.687697523999997</v>
      </c>
    </row>
    <row r="143" spans="1:20">
      <c r="A143" s="32" t="s">
        <v>82</v>
      </c>
      <c r="B143" s="32" t="s">
        <v>14</v>
      </c>
      <c r="C143" s="61">
        <v>126.46993391271104</v>
      </c>
      <c r="D143" s="34">
        <f t="shared" si="16"/>
        <v>0</v>
      </c>
      <c r="E143" s="35">
        <f t="shared" si="14"/>
        <v>0</v>
      </c>
      <c r="F143" s="49">
        <v>1</v>
      </c>
      <c r="G143" s="49">
        <v>6</v>
      </c>
      <c r="H143" s="37" t="s">
        <v>227</v>
      </c>
      <c r="I143" s="28" t="s">
        <v>185</v>
      </c>
      <c r="J143" s="39">
        <v>9.5275590551181093</v>
      </c>
      <c r="K143" s="39">
        <v>6.0236220472440944</v>
      </c>
      <c r="L143" s="39">
        <v>5.393700787401575</v>
      </c>
      <c r="M143" s="29">
        <v>2.6455439999999997</v>
      </c>
      <c r="N143" s="30" t="s">
        <v>186</v>
      </c>
      <c r="O143" s="39">
        <v>19.094488188976378</v>
      </c>
      <c r="P143" s="39">
        <v>10.236220472440944</v>
      </c>
      <c r="Q143" s="39">
        <v>11.614173228346457</v>
      </c>
      <c r="R143" s="29">
        <v>1.3136891826500001</v>
      </c>
      <c r="S143" s="29">
        <v>15.873263999999999</v>
      </c>
      <c r="T143" s="29">
        <v>19.731348999999998</v>
      </c>
    </row>
    <row r="144" spans="1:20">
      <c r="A144" s="32" t="s">
        <v>693</v>
      </c>
      <c r="B144" s="31" t="s">
        <v>695</v>
      </c>
      <c r="C144" s="61">
        <v>102.05325488421211</v>
      </c>
      <c r="D144" s="34">
        <f t="shared" si="16"/>
        <v>0</v>
      </c>
      <c r="E144" s="35">
        <f t="shared" ref="E144:E145" si="17">C144*D144</f>
        <v>0</v>
      </c>
      <c r="F144" s="49">
        <v>1</v>
      </c>
      <c r="G144" s="49">
        <v>6</v>
      </c>
      <c r="H144" s="48" t="s">
        <v>710</v>
      </c>
      <c r="I144" s="30" t="s">
        <v>605</v>
      </c>
      <c r="J144" s="30">
        <v>9.4499999999999993</v>
      </c>
      <c r="K144" s="30">
        <v>6.89</v>
      </c>
      <c r="L144" s="30">
        <v>6.1</v>
      </c>
      <c r="M144" s="30">
        <v>3.41</v>
      </c>
      <c r="N144" s="30" t="s">
        <v>725</v>
      </c>
      <c r="O144" s="30">
        <v>21.65</v>
      </c>
      <c r="P144" s="30">
        <v>10.039999999999999</v>
      </c>
      <c r="Q144" s="30">
        <v>13.58</v>
      </c>
      <c r="R144" s="29"/>
      <c r="S144" s="29"/>
      <c r="T144" s="29">
        <v>21.54</v>
      </c>
    </row>
    <row r="145" spans="1:20">
      <c r="A145" s="32" t="s">
        <v>694</v>
      </c>
      <c r="B145" s="31" t="s">
        <v>696</v>
      </c>
      <c r="C145" s="61">
        <v>118.79987930904429</v>
      </c>
      <c r="D145" s="34">
        <f t="shared" si="16"/>
        <v>0</v>
      </c>
      <c r="E145" s="35">
        <f t="shared" si="17"/>
        <v>0</v>
      </c>
      <c r="F145" s="49">
        <v>1</v>
      </c>
      <c r="G145" s="49">
        <v>6</v>
      </c>
      <c r="H145" s="48" t="s">
        <v>711</v>
      </c>
      <c r="I145" s="30" t="s">
        <v>724</v>
      </c>
      <c r="J145" s="30">
        <v>9.4499999999999993</v>
      </c>
      <c r="K145" s="30">
        <v>6.89</v>
      </c>
      <c r="L145" s="30">
        <v>6.1</v>
      </c>
      <c r="M145" s="30">
        <v>3.41</v>
      </c>
      <c r="N145" s="30" t="s">
        <v>726</v>
      </c>
      <c r="O145" s="30">
        <v>21.65</v>
      </c>
      <c r="P145" s="30">
        <v>10.039999999999999</v>
      </c>
      <c r="Q145" s="30">
        <v>13.58</v>
      </c>
      <c r="R145" s="29"/>
      <c r="S145" s="29"/>
      <c r="T145" s="29">
        <v>21.54</v>
      </c>
    </row>
    <row r="146" spans="1:20">
      <c r="A146" s="32" t="s">
        <v>83</v>
      </c>
      <c r="B146" s="32" t="s">
        <v>15</v>
      </c>
      <c r="C146" s="35">
        <v>161.80389136656152</v>
      </c>
      <c r="D146" s="34">
        <f t="shared" si="16"/>
        <v>0</v>
      </c>
      <c r="E146" s="35">
        <f t="shared" si="14"/>
        <v>0</v>
      </c>
      <c r="F146" s="49">
        <v>1</v>
      </c>
      <c r="G146" s="49">
        <v>6</v>
      </c>
      <c r="H146" s="37" t="s">
        <v>229</v>
      </c>
      <c r="I146" s="30" t="s">
        <v>188</v>
      </c>
      <c r="J146" s="39">
        <v>9.2519685039370074</v>
      </c>
      <c r="K146" s="39">
        <v>6.6141732283464565</v>
      </c>
      <c r="L146" s="39">
        <v>6.1023622047244093</v>
      </c>
      <c r="M146" s="29">
        <v>3.0423755999999993</v>
      </c>
      <c r="N146" s="30" t="s">
        <v>189</v>
      </c>
      <c r="O146" s="39">
        <v>14.173228346456693</v>
      </c>
      <c r="P146" s="39">
        <v>9.8425196850393704</v>
      </c>
      <c r="Q146" s="39">
        <v>19.291338582677167</v>
      </c>
      <c r="R146" s="29">
        <v>1.5573782700000001</v>
      </c>
      <c r="S146" s="29">
        <v>18.254253599999998</v>
      </c>
      <c r="T146" s="29">
        <v>22.1784772</v>
      </c>
    </row>
    <row r="147" spans="1:20">
      <c r="A147" s="32" t="s">
        <v>84</v>
      </c>
      <c r="B147" s="32" t="s">
        <v>16</v>
      </c>
      <c r="C147" s="35">
        <v>179.23344933783667</v>
      </c>
      <c r="D147" s="34">
        <f t="shared" si="16"/>
        <v>0</v>
      </c>
      <c r="E147" s="35">
        <f t="shared" si="14"/>
        <v>0</v>
      </c>
      <c r="F147" s="49">
        <v>1</v>
      </c>
      <c r="G147" s="49">
        <v>6</v>
      </c>
      <c r="H147" s="37" t="s">
        <v>228</v>
      </c>
      <c r="I147" s="30" t="s">
        <v>188</v>
      </c>
      <c r="J147" s="39">
        <v>9.2519685039370074</v>
      </c>
      <c r="K147" s="39">
        <v>6.6141732283464565</v>
      </c>
      <c r="L147" s="39">
        <v>6.1023622047244093</v>
      </c>
      <c r="M147" s="29">
        <v>3.0423755999999993</v>
      </c>
      <c r="N147" s="30" t="s">
        <v>189</v>
      </c>
      <c r="O147" s="39">
        <v>14.173228346456693</v>
      </c>
      <c r="P147" s="39">
        <v>9.8425196850393704</v>
      </c>
      <c r="Q147" s="39">
        <v>19.291338582677167</v>
      </c>
      <c r="R147" s="29">
        <v>1.5573782700000001</v>
      </c>
      <c r="S147" s="29">
        <v>18.254253599999998</v>
      </c>
      <c r="T147" s="29">
        <v>22.1784772</v>
      </c>
    </row>
    <row r="148" spans="1:20">
      <c r="A148" s="32" t="s">
        <v>85</v>
      </c>
      <c r="B148" s="32" t="s">
        <v>17</v>
      </c>
      <c r="C148" s="35">
        <v>214.07367502056724</v>
      </c>
      <c r="D148" s="34">
        <f t="shared" si="16"/>
        <v>0</v>
      </c>
      <c r="E148" s="35">
        <f t="shared" si="14"/>
        <v>0</v>
      </c>
      <c r="F148" s="49">
        <v>1</v>
      </c>
      <c r="G148" s="49">
        <v>6</v>
      </c>
      <c r="H148" s="37" t="s">
        <v>230</v>
      </c>
      <c r="I148" s="30" t="s">
        <v>188</v>
      </c>
      <c r="J148" s="39">
        <v>9.2519685039370074</v>
      </c>
      <c r="K148" s="39">
        <v>6.6141732283464565</v>
      </c>
      <c r="L148" s="39">
        <v>6.1023622047244093</v>
      </c>
      <c r="M148" s="29">
        <v>3.0423755999999993</v>
      </c>
      <c r="N148" s="30" t="s">
        <v>189</v>
      </c>
      <c r="O148" s="39">
        <v>14.173228346456693</v>
      </c>
      <c r="P148" s="39">
        <v>9.8425196850393704</v>
      </c>
      <c r="Q148" s="39">
        <v>19.291338582677167</v>
      </c>
      <c r="R148" s="29">
        <v>1.5573782700000001</v>
      </c>
      <c r="S148" s="29">
        <v>18.254253599999998</v>
      </c>
      <c r="T148" s="29">
        <v>22.1784772</v>
      </c>
    </row>
    <row r="149" spans="1:20">
      <c r="A149" s="32" t="s">
        <v>87</v>
      </c>
      <c r="B149" s="32" t="s">
        <v>19</v>
      </c>
      <c r="C149" s="61">
        <v>228.47749426889962</v>
      </c>
      <c r="D149" s="34">
        <f t="shared" si="16"/>
        <v>0</v>
      </c>
      <c r="E149" s="35">
        <f t="shared" si="14"/>
        <v>0</v>
      </c>
      <c r="F149" s="49">
        <v>1</v>
      </c>
      <c r="G149" s="49">
        <v>6</v>
      </c>
      <c r="H149" s="37" t="s">
        <v>232</v>
      </c>
      <c r="I149" s="28" t="s">
        <v>190</v>
      </c>
      <c r="J149" s="39">
        <v>14.37007874015748</v>
      </c>
      <c r="K149" s="39">
        <v>11.220472440944881</v>
      </c>
      <c r="L149" s="39">
        <v>2.7559055118110236</v>
      </c>
      <c r="M149" s="29">
        <v>4.3651476000000002</v>
      </c>
      <c r="N149" s="30" t="s">
        <v>191</v>
      </c>
      <c r="O149" s="39">
        <v>15.15748031496063</v>
      </c>
      <c r="P149" s="39">
        <v>11.811023622047244</v>
      </c>
      <c r="Q149" s="39">
        <v>17.716535433070867</v>
      </c>
      <c r="R149" s="29">
        <v>1.8354815325</v>
      </c>
      <c r="S149" s="29">
        <v>26.190885599999998</v>
      </c>
      <c r="T149" s="29">
        <v>33.4220392</v>
      </c>
    </row>
    <row r="150" spans="1:20">
      <c r="A150" s="32" t="s">
        <v>86</v>
      </c>
      <c r="B150" s="32" t="s">
        <v>18</v>
      </c>
      <c r="C150" s="61">
        <v>243.59626622954042</v>
      </c>
      <c r="D150" s="34">
        <f t="shared" si="16"/>
        <v>0</v>
      </c>
      <c r="E150" s="35">
        <f t="shared" si="14"/>
        <v>0</v>
      </c>
      <c r="F150" s="49">
        <v>1</v>
      </c>
      <c r="G150" s="49">
        <v>6</v>
      </c>
      <c r="H150" s="37" t="s">
        <v>231</v>
      </c>
      <c r="I150" s="28" t="s">
        <v>190</v>
      </c>
      <c r="J150" s="39">
        <v>14.37007874015748</v>
      </c>
      <c r="K150" s="39">
        <v>11.220472440944881</v>
      </c>
      <c r="L150" s="39">
        <v>2.7559055118110236</v>
      </c>
      <c r="M150" s="29">
        <v>4.3210551999999991</v>
      </c>
      <c r="N150" s="30" t="s">
        <v>191</v>
      </c>
      <c r="O150" s="39">
        <v>15.15748031496063</v>
      </c>
      <c r="P150" s="39">
        <v>11.811023622047244</v>
      </c>
      <c r="Q150" s="39">
        <v>17.716535433070867</v>
      </c>
      <c r="R150" s="29">
        <v>1.8354815325</v>
      </c>
      <c r="S150" s="29">
        <v>25.926331199999996</v>
      </c>
      <c r="T150" s="29">
        <v>33.399992999999995</v>
      </c>
    </row>
    <row r="151" spans="1:20">
      <c r="A151" s="32" t="s">
        <v>88</v>
      </c>
      <c r="B151" s="32" t="s">
        <v>20</v>
      </c>
      <c r="C151" s="61">
        <v>265.66089201151959</v>
      </c>
      <c r="D151" s="34">
        <f t="shared" si="16"/>
        <v>0</v>
      </c>
      <c r="E151" s="35">
        <f t="shared" si="14"/>
        <v>0</v>
      </c>
      <c r="F151" s="49">
        <v>1</v>
      </c>
      <c r="G151" s="49">
        <v>6</v>
      </c>
      <c r="H151" s="37" t="s">
        <v>233</v>
      </c>
      <c r="I151" s="28" t="s">
        <v>190</v>
      </c>
      <c r="J151" s="39">
        <v>14.37007874015748</v>
      </c>
      <c r="K151" s="39">
        <v>11.220472440944881</v>
      </c>
      <c r="L151" s="39">
        <v>2.7559055118110236</v>
      </c>
      <c r="M151" s="29">
        <v>4.3179687319999998</v>
      </c>
      <c r="N151" s="30" t="s">
        <v>191</v>
      </c>
      <c r="O151" s="39">
        <v>15.15748031496063</v>
      </c>
      <c r="P151" s="39">
        <v>11.811023622047244</v>
      </c>
      <c r="Q151" s="39">
        <v>17.716535433070867</v>
      </c>
      <c r="R151" s="29">
        <v>1.8354815325</v>
      </c>
      <c r="S151" s="29">
        <v>25.907812391999997</v>
      </c>
      <c r="T151" s="29">
        <v>32.709725375689999</v>
      </c>
    </row>
    <row r="152" spans="1:20">
      <c r="A152" s="32" t="s">
        <v>697</v>
      </c>
      <c r="B152" s="67" t="s">
        <v>699</v>
      </c>
      <c r="C152" s="61">
        <v>163.30768650524251</v>
      </c>
      <c r="D152" s="34">
        <f t="shared" si="16"/>
        <v>0</v>
      </c>
      <c r="E152" s="35">
        <f t="shared" ref="E152:E153" si="18">C152*D152</f>
        <v>0</v>
      </c>
      <c r="F152" s="49">
        <v>1</v>
      </c>
      <c r="G152" s="49">
        <v>3</v>
      </c>
      <c r="H152" s="48" t="s">
        <v>712</v>
      </c>
      <c r="I152" s="39" t="s">
        <v>613</v>
      </c>
      <c r="J152" s="30">
        <v>13.39</v>
      </c>
      <c r="K152" s="30">
        <v>10.43</v>
      </c>
      <c r="L152" s="30">
        <v>2.76</v>
      </c>
      <c r="M152" s="30">
        <v>3.73</v>
      </c>
      <c r="N152" s="30" t="s">
        <v>727</v>
      </c>
      <c r="O152" s="30">
        <v>14.17</v>
      </c>
      <c r="P152" s="30">
        <v>11.02</v>
      </c>
      <c r="Q152" s="30">
        <v>9.65</v>
      </c>
      <c r="R152" s="29"/>
      <c r="S152" s="29"/>
      <c r="T152" s="29">
        <v>12.17</v>
      </c>
    </row>
    <row r="153" spans="1:20">
      <c r="A153" s="32" t="s">
        <v>698</v>
      </c>
      <c r="B153" s="67" t="s">
        <v>700</v>
      </c>
      <c r="C153" s="61">
        <v>182.30217998038773</v>
      </c>
      <c r="D153" s="34">
        <f t="shared" si="16"/>
        <v>0</v>
      </c>
      <c r="E153" s="35">
        <f t="shared" si="18"/>
        <v>0</v>
      </c>
      <c r="F153" s="49">
        <v>1</v>
      </c>
      <c r="G153" s="49">
        <v>3</v>
      </c>
      <c r="H153" s="48" t="s">
        <v>713</v>
      </c>
      <c r="I153" s="39" t="s">
        <v>613</v>
      </c>
      <c r="J153" s="30">
        <v>13.39</v>
      </c>
      <c r="K153" s="30">
        <v>10.43</v>
      </c>
      <c r="L153" s="30">
        <v>2.76</v>
      </c>
      <c r="M153" s="30">
        <v>3.73</v>
      </c>
      <c r="N153" s="30" t="s">
        <v>727</v>
      </c>
      <c r="O153" s="30">
        <v>14.17</v>
      </c>
      <c r="P153" s="30">
        <v>11.02</v>
      </c>
      <c r="Q153" s="30">
        <v>9.65</v>
      </c>
      <c r="R153" s="29"/>
      <c r="S153" s="29"/>
      <c r="T153" s="29">
        <v>12.17</v>
      </c>
    </row>
    <row r="154" spans="1:20">
      <c r="A154" s="32" t="s">
        <v>89</v>
      </c>
      <c r="B154" s="32" t="s">
        <v>21</v>
      </c>
      <c r="C154" s="35">
        <v>190.9562228050425</v>
      </c>
      <c r="D154" s="34">
        <f t="shared" si="16"/>
        <v>0</v>
      </c>
      <c r="E154" s="35">
        <f t="shared" si="14"/>
        <v>0</v>
      </c>
      <c r="F154" s="49">
        <v>1</v>
      </c>
      <c r="G154" s="49">
        <v>6</v>
      </c>
      <c r="H154" s="37" t="s">
        <v>235</v>
      </c>
      <c r="I154" s="30" t="s">
        <v>192</v>
      </c>
      <c r="J154" s="39">
        <v>12.795275590551181</v>
      </c>
      <c r="K154" s="39">
        <v>12.598425196850393</v>
      </c>
      <c r="L154" s="39">
        <v>2.5590551181102361</v>
      </c>
      <c r="M154" s="29">
        <v>3.1305603999999994</v>
      </c>
      <c r="N154" s="30" t="s">
        <v>193</v>
      </c>
      <c r="O154" s="39">
        <v>13.385826771653543</v>
      </c>
      <c r="P154" s="39">
        <v>13.188976377952756</v>
      </c>
      <c r="Q154" s="39">
        <v>16.535433070866141</v>
      </c>
      <c r="R154" s="29">
        <v>1.6893846186000001</v>
      </c>
      <c r="S154" s="29">
        <v>18.783362399999998</v>
      </c>
      <c r="T154" s="29">
        <v>25.683822999999997</v>
      </c>
    </row>
    <row r="155" spans="1:20">
      <c r="A155" s="32" t="s">
        <v>90</v>
      </c>
      <c r="B155" s="32" t="s">
        <v>22</v>
      </c>
      <c r="C155" s="35">
        <v>212.88629402653365</v>
      </c>
      <c r="D155" s="34">
        <f t="shared" si="16"/>
        <v>0</v>
      </c>
      <c r="E155" s="35">
        <f t="shared" si="14"/>
        <v>0</v>
      </c>
      <c r="F155" s="49">
        <v>1</v>
      </c>
      <c r="G155" s="49">
        <v>6</v>
      </c>
      <c r="H155" s="37" t="s">
        <v>234</v>
      </c>
      <c r="I155" s="30" t="s">
        <v>192</v>
      </c>
      <c r="J155" s="39">
        <v>12.795275590551181</v>
      </c>
      <c r="K155" s="39">
        <v>12.598425196850393</v>
      </c>
      <c r="L155" s="39">
        <v>2.5590551181102361</v>
      </c>
      <c r="M155" s="29">
        <v>3.1305603999999994</v>
      </c>
      <c r="N155" s="30" t="s">
        <v>193</v>
      </c>
      <c r="O155" s="39">
        <v>13.385826771653543</v>
      </c>
      <c r="P155" s="39">
        <v>13.188976377952756</v>
      </c>
      <c r="Q155" s="39">
        <v>16.535433070866141</v>
      </c>
      <c r="R155" s="29">
        <v>1.6893846186000001</v>
      </c>
      <c r="S155" s="29">
        <v>18.783362399999998</v>
      </c>
      <c r="T155" s="29">
        <v>25.683822999999997</v>
      </c>
    </row>
    <row r="156" spans="1:20">
      <c r="A156" s="32" t="s">
        <v>91</v>
      </c>
      <c r="B156" s="32" t="s">
        <v>23</v>
      </c>
      <c r="C156" s="35">
        <v>255.31304272261806</v>
      </c>
      <c r="D156" s="34">
        <f t="shared" si="16"/>
        <v>0</v>
      </c>
      <c r="E156" s="35">
        <f t="shared" si="14"/>
        <v>0</v>
      </c>
      <c r="F156" s="49">
        <v>1</v>
      </c>
      <c r="G156" s="49">
        <v>6</v>
      </c>
      <c r="H156" s="37" t="s">
        <v>236</v>
      </c>
      <c r="I156" s="30" t="s">
        <v>192</v>
      </c>
      <c r="J156" s="39">
        <v>12.795275590551181</v>
      </c>
      <c r="K156" s="39">
        <v>12.598425196850393</v>
      </c>
      <c r="L156" s="39">
        <v>2.5590551181102361</v>
      </c>
      <c r="M156" s="29">
        <v>3.1305603999999994</v>
      </c>
      <c r="N156" s="30" t="s">
        <v>193</v>
      </c>
      <c r="O156" s="39">
        <v>13.385826771653543</v>
      </c>
      <c r="P156" s="39">
        <v>13.188976377952756</v>
      </c>
      <c r="Q156" s="39">
        <v>16.535433070866141</v>
      </c>
      <c r="R156" s="29">
        <v>1.6893846186000001</v>
      </c>
      <c r="S156" s="29">
        <v>18.783362399999998</v>
      </c>
      <c r="T156" s="29">
        <v>25.683822999999997</v>
      </c>
    </row>
    <row r="157" spans="1:20">
      <c r="A157" s="32" t="s">
        <v>93</v>
      </c>
      <c r="B157" s="31" t="s">
        <v>775</v>
      </c>
      <c r="C157" s="61">
        <v>52.13</v>
      </c>
      <c r="D157" s="34">
        <f t="shared" si="16"/>
        <v>0</v>
      </c>
      <c r="E157" s="35">
        <f t="shared" ref="E157:E158" si="19">C157*D157</f>
        <v>0</v>
      </c>
      <c r="F157" s="49">
        <v>1</v>
      </c>
      <c r="G157" s="49">
        <v>12</v>
      </c>
      <c r="H157" s="37" t="s">
        <v>777</v>
      </c>
      <c r="I157" s="28" t="s">
        <v>778</v>
      </c>
      <c r="J157" s="39">
        <v>8.2677165354330704</v>
      </c>
      <c r="K157" s="39">
        <v>8.0708661417322833</v>
      </c>
      <c r="L157" s="39">
        <v>3.7401574803149606</v>
      </c>
      <c r="M157" s="29">
        <v>0.65962230399999988</v>
      </c>
      <c r="N157" s="30" t="s">
        <v>779</v>
      </c>
      <c r="O157" s="39">
        <v>18.110236220472441</v>
      </c>
      <c r="P157" s="39">
        <v>16.929133858267715</v>
      </c>
      <c r="Q157" s="39">
        <v>14.960629921259843</v>
      </c>
      <c r="R157" s="29">
        <v>2.6543941107999998</v>
      </c>
      <c r="S157" s="29">
        <v>7.915467647999999</v>
      </c>
      <c r="T157" s="29">
        <v>14.375004248</v>
      </c>
    </row>
    <row r="158" spans="1:20">
      <c r="A158" s="32" t="s">
        <v>92</v>
      </c>
      <c r="B158" s="31" t="s">
        <v>776</v>
      </c>
      <c r="C158" s="61">
        <v>70.349999999999994</v>
      </c>
      <c r="D158" s="34">
        <f t="shared" si="16"/>
        <v>0</v>
      </c>
      <c r="E158" s="35">
        <f t="shared" si="19"/>
        <v>0</v>
      </c>
      <c r="F158" s="49">
        <v>1</v>
      </c>
      <c r="G158" s="49">
        <v>12</v>
      </c>
      <c r="H158" s="37" t="s">
        <v>237</v>
      </c>
      <c r="I158" s="28" t="s">
        <v>778</v>
      </c>
      <c r="J158" s="39">
        <v>8.2677165354330704</v>
      </c>
      <c r="K158" s="39">
        <v>8.0708661417322833</v>
      </c>
      <c r="L158" s="39">
        <v>3.7401574803149606</v>
      </c>
      <c r="M158" s="29">
        <v>0.6816685039999999</v>
      </c>
      <c r="N158" s="30" t="s">
        <v>780</v>
      </c>
      <c r="O158" s="39">
        <v>17.322834645669293</v>
      </c>
      <c r="P158" s="39">
        <v>16.929133858267715</v>
      </c>
      <c r="Q158" s="39">
        <v>12.204724409448819</v>
      </c>
      <c r="R158" s="29">
        <v>2.0712777844000003</v>
      </c>
      <c r="S158" s="29">
        <v>8.1800220479999997</v>
      </c>
      <c r="T158" s="29">
        <v>14.771835847999998</v>
      </c>
    </row>
    <row r="159" spans="1:20">
      <c r="A159" s="32" t="s">
        <v>94</v>
      </c>
      <c r="B159" s="79" t="s">
        <v>662</v>
      </c>
      <c r="C159" s="61"/>
      <c r="D159" s="34"/>
      <c r="E159" s="35"/>
      <c r="F159" s="49"/>
      <c r="G159" s="49"/>
      <c r="H159" s="37"/>
      <c r="I159" s="28"/>
      <c r="J159" s="39"/>
      <c r="K159" s="39"/>
      <c r="L159" s="39"/>
      <c r="M159" s="29"/>
      <c r="N159" s="30"/>
      <c r="O159" s="39"/>
      <c r="P159" s="39"/>
      <c r="Q159" s="39"/>
      <c r="R159" s="29"/>
      <c r="S159" s="29"/>
      <c r="T159" s="29"/>
    </row>
    <row r="160" spans="1:20">
      <c r="A160" s="32" t="s">
        <v>96</v>
      </c>
      <c r="B160" s="32" t="s">
        <v>25</v>
      </c>
      <c r="C160" s="61">
        <v>61.74111897694641</v>
      </c>
      <c r="D160" s="34">
        <f t="shared" si="16"/>
        <v>0</v>
      </c>
      <c r="E160" s="35">
        <f t="shared" si="14"/>
        <v>0</v>
      </c>
      <c r="F160" s="49">
        <v>1</v>
      </c>
      <c r="G160" s="49">
        <v>12</v>
      </c>
      <c r="H160" s="38" t="s">
        <v>238</v>
      </c>
      <c r="I160" s="28" t="s">
        <v>178</v>
      </c>
      <c r="J160" s="39">
        <v>8.6614173228346463</v>
      </c>
      <c r="K160" s="39">
        <v>8.2677165354330704</v>
      </c>
      <c r="L160" s="39">
        <v>4.7244094488188972</v>
      </c>
      <c r="M160" s="29">
        <v>1.25</v>
      </c>
      <c r="N160" s="30" t="s">
        <v>194</v>
      </c>
      <c r="O160" s="39">
        <v>18.110236220472441</v>
      </c>
      <c r="P160" s="39">
        <v>17.322834645669293</v>
      </c>
      <c r="Q160" s="39">
        <v>15.15748031496063</v>
      </c>
      <c r="R160" s="29">
        <v>2.7518626828000001</v>
      </c>
      <c r="S160" s="29">
        <v>14.99</v>
      </c>
      <c r="T160" s="29">
        <v>23.92</v>
      </c>
    </row>
    <row r="161" spans="1:20">
      <c r="A161" s="32" t="s">
        <v>95</v>
      </c>
      <c r="B161" s="32" t="s">
        <v>24</v>
      </c>
      <c r="C161" s="61">
        <v>78.392257010265965</v>
      </c>
      <c r="D161" s="34">
        <f t="shared" si="16"/>
        <v>0</v>
      </c>
      <c r="E161" s="35">
        <f t="shared" si="14"/>
        <v>0</v>
      </c>
      <c r="F161" s="49">
        <v>1</v>
      </c>
      <c r="G161" s="49">
        <v>12</v>
      </c>
      <c r="H161" s="38" t="s">
        <v>237</v>
      </c>
      <c r="I161" s="28" t="s">
        <v>178</v>
      </c>
      <c r="J161" s="39">
        <v>8.6614173228346463</v>
      </c>
      <c r="K161" s="39">
        <v>8.2677165354330704</v>
      </c>
      <c r="L161" s="39">
        <v>4.7244094488188972</v>
      </c>
      <c r="M161" s="29">
        <v>1.25</v>
      </c>
      <c r="N161" s="30" t="s">
        <v>194</v>
      </c>
      <c r="O161" s="39">
        <v>18.110236220472441</v>
      </c>
      <c r="P161" s="39">
        <v>17.322834645669293</v>
      </c>
      <c r="Q161" s="39">
        <v>15.15748031496063</v>
      </c>
      <c r="R161" s="29">
        <v>2.7518626828000001</v>
      </c>
      <c r="S161" s="29">
        <v>14.99</v>
      </c>
      <c r="T161" s="29">
        <v>23.92</v>
      </c>
    </row>
    <row r="162" spans="1:20">
      <c r="A162" s="32" t="s">
        <v>97</v>
      </c>
      <c r="B162" s="32" t="s">
        <v>26</v>
      </c>
      <c r="C162" s="61">
        <v>112.24953368180711</v>
      </c>
      <c r="D162" s="34">
        <f t="shared" si="16"/>
        <v>0</v>
      </c>
      <c r="E162" s="35">
        <f t="shared" si="14"/>
        <v>0</v>
      </c>
      <c r="F162" s="49">
        <v>1</v>
      </c>
      <c r="G162" s="49">
        <v>12</v>
      </c>
      <c r="H162" s="38" t="s">
        <v>239</v>
      </c>
      <c r="I162" s="28" t="s">
        <v>178</v>
      </c>
      <c r="J162" s="39">
        <v>8.6614173228346463</v>
      </c>
      <c r="K162" s="39">
        <v>8.2677165354330704</v>
      </c>
      <c r="L162" s="39">
        <v>4.7244094488188972</v>
      </c>
      <c r="M162" s="29">
        <v>1.25</v>
      </c>
      <c r="N162" s="30" t="s">
        <v>194</v>
      </c>
      <c r="O162" s="39">
        <v>18.110236220472441</v>
      </c>
      <c r="P162" s="39">
        <v>17.322834645669293</v>
      </c>
      <c r="Q162" s="39">
        <v>15.15748031496063</v>
      </c>
      <c r="R162" s="29">
        <v>2.7518626828000001</v>
      </c>
      <c r="S162" s="29">
        <v>14.99</v>
      </c>
      <c r="T162" s="29">
        <v>23.92</v>
      </c>
    </row>
    <row r="163" spans="1:20">
      <c r="A163" s="32" t="s">
        <v>99</v>
      </c>
      <c r="B163" s="32" t="s">
        <v>28</v>
      </c>
      <c r="C163" s="61">
        <v>81.513982141605808</v>
      </c>
      <c r="D163" s="34">
        <f t="shared" si="16"/>
        <v>0</v>
      </c>
      <c r="E163" s="35">
        <f t="shared" si="14"/>
        <v>0</v>
      </c>
      <c r="F163" s="49">
        <v>1</v>
      </c>
      <c r="G163" s="49">
        <v>12</v>
      </c>
      <c r="H163" s="38" t="s">
        <v>241</v>
      </c>
      <c r="I163" s="28" t="s">
        <v>178</v>
      </c>
      <c r="J163" s="39">
        <v>8.6614173228346463</v>
      </c>
      <c r="K163" s="39">
        <v>8.2677165354330704</v>
      </c>
      <c r="L163" s="39">
        <v>4.7244094488188972</v>
      </c>
      <c r="M163" s="29">
        <v>1.95</v>
      </c>
      <c r="N163" s="30" t="s">
        <v>194</v>
      </c>
      <c r="O163" s="39">
        <v>18.110236220472441</v>
      </c>
      <c r="P163" s="39">
        <v>17.322834645669293</v>
      </c>
      <c r="Q163" s="39">
        <v>15.15748031496063</v>
      </c>
      <c r="R163" s="29">
        <v>2.7518626828000001</v>
      </c>
      <c r="S163" s="29">
        <v>23.41</v>
      </c>
      <c r="T163" s="29">
        <v>32.43</v>
      </c>
    </row>
    <row r="164" spans="1:20">
      <c r="A164" s="32" t="s">
        <v>98</v>
      </c>
      <c r="B164" s="32" t="s">
        <v>27</v>
      </c>
      <c r="C164" s="61">
        <v>100.28838050525795</v>
      </c>
      <c r="D164" s="34">
        <f t="shared" si="16"/>
        <v>0</v>
      </c>
      <c r="E164" s="35">
        <f t="shared" si="14"/>
        <v>0</v>
      </c>
      <c r="F164" s="49">
        <v>1</v>
      </c>
      <c r="G164" s="49">
        <v>12</v>
      </c>
      <c r="H164" s="38" t="s">
        <v>240</v>
      </c>
      <c r="I164" s="28" t="s">
        <v>178</v>
      </c>
      <c r="J164" s="39">
        <v>8.6614173228346463</v>
      </c>
      <c r="K164" s="39">
        <v>8.2677165354330704</v>
      </c>
      <c r="L164" s="39">
        <v>4.7244094488188972</v>
      </c>
      <c r="M164" s="29">
        <v>1.95</v>
      </c>
      <c r="N164" s="30" t="s">
        <v>194</v>
      </c>
      <c r="O164" s="39">
        <v>18.110236220472441</v>
      </c>
      <c r="P164" s="39">
        <v>17.322834645669293</v>
      </c>
      <c r="Q164" s="39">
        <v>15.15748031496063</v>
      </c>
      <c r="R164" s="29">
        <v>2.7518626828000001</v>
      </c>
      <c r="S164" s="29">
        <v>23.41</v>
      </c>
      <c r="T164" s="29">
        <v>32.43</v>
      </c>
    </row>
    <row r="165" spans="1:20">
      <c r="A165" s="32" t="s">
        <v>100</v>
      </c>
      <c r="B165" s="32" t="s">
        <v>29</v>
      </c>
      <c r="C165" s="66">
        <v>140.64594406841948</v>
      </c>
      <c r="D165" s="34">
        <f t="shared" si="16"/>
        <v>0</v>
      </c>
      <c r="E165" s="35">
        <f t="shared" si="14"/>
        <v>0</v>
      </c>
      <c r="F165" s="49">
        <v>1</v>
      </c>
      <c r="G165" s="49">
        <v>12</v>
      </c>
      <c r="H165" s="38" t="s">
        <v>242</v>
      </c>
      <c r="I165" s="28" t="s">
        <v>178</v>
      </c>
      <c r="J165" s="39">
        <v>8.6614173228346463</v>
      </c>
      <c r="K165" s="39">
        <v>8.2677165354330704</v>
      </c>
      <c r="L165" s="39">
        <v>4.7244094488188972</v>
      </c>
      <c r="M165" s="29">
        <v>1.95</v>
      </c>
      <c r="N165" s="30" t="s">
        <v>194</v>
      </c>
      <c r="O165" s="39">
        <v>18.110236220472441</v>
      </c>
      <c r="P165" s="39">
        <v>17.322834645669293</v>
      </c>
      <c r="Q165" s="39">
        <v>15.15748031496063</v>
      </c>
      <c r="R165" s="29">
        <v>2.7518626828000001</v>
      </c>
      <c r="S165" s="29">
        <v>23.41</v>
      </c>
      <c r="T165" s="29">
        <v>32.43</v>
      </c>
    </row>
    <row r="166" spans="1:20">
      <c r="A166" s="32" t="s">
        <v>102</v>
      </c>
      <c r="B166" s="32" t="s">
        <v>31</v>
      </c>
      <c r="C166" s="61">
        <v>168.66028653596251</v>
      </c>
      <c r="D166" s="34">
        <f t="shared" si="16"/>
        <v>0</v>
      </c>
      <c r="E166" s="35">
        <f t="shared" si="14"/>
        <v>0</v>
      </c>
      <c r="F166" s="49">
        <v>1</v>
      </c>
      <c r="G166" s="49">
        <v>6</v>
      </c>
      <c r="H166" s="37" t="s">
        <v>244</v>
      </c>
      <c r="I166" s="28" t="s">
        <v>195</v>
      </c>
      <c r="J166" s="39">
        <v>10.236220472440944</v>
      </c>
      <c r="K166" s="39">
        <v>10.236220472440944</v>
      </c>
      <c r="L166" s="39">
        <v>2.3622047244094486</v>
      </c>
      <c r="M166" s="29">
        <v>3.0203294000000001</v>
      </c>
      <c r="N166" s="30" t="s">
        <v>196</v>
      </c>
      <c r="O166" s="39">
        <v>21.259842519685041</v>
      </c>
      <c r="P166" s="39">
        <v>10.826771653543307</v>
      </c>
      <c r="Q166" s="39">
        <v>7.8740157480314963</v>
      </c>
      <c r="R166" s="29">
        <v>1.0488465900000001</v>
      </c>
      <c r="S166" s="29">
        <v>18.121976400000001</v>
      </c>
      <c r="T166" s="29">
        <v>25.573591999999998</v>
      </c>
    </row>
    <row r="167" spans="1:20">
      <c r="A167" s="32" t="s">
        <v>101</v>
      </c>
      <c r="B167" s="32" t="s">
        <v>30</v>
      </c>
      <c r="C167" s="61">
        <v>204.57437434217226</v>
      </c>
      <c r="D167" s="34">
        <f t="shared" si="16"/>
        <v>0</v>
      </c>
      <c r="E167" s="35">
        <f t="shared" si="14"/>
        <v>0</v>
      </c>
      <c r="F167" s="49">
        <v>1</v>
      </c>
      <c r="G167" s="49">
        <v>6</v>
      </c>
      <c r="H167" s="37" t="s">
        <v>243</v>
      </c>
      <c r="I167" s="28" t="s">
        <v>195</v>
      </c>
      <c r="J167" s="39">
        <v>10.236220472440944</v>
      </c>
      <c r="K167" s="39">
        <v>10.236220472440944</v>
      </c>
      <c r="L167" s="39">
        <v>2.3622047244094486</v>
      </c>
      <c r="M167" s="29">
        <v>3.0203294000000001</v>
      </c>
      <c r="N167" s="30" t="s">
        <v>196</v>
      </c>
      <c r="O167" s="39">
        <v>21.259842519685041</v>
      </c>
      <c r="P167" s="39">
        <v>10.826771653543307</v>
      </c>
      <c r="Q167" s="39">
        <v>7.8740157480314963</v>
      </c>
      <c r="R167" s="29">
        <v>1.0488465900000001</v>
      </c>
      <c r="S167" s="29">
        <v>18.121976400000001</v>
      </c>
      <c r="T167" s="29">
        <v>25.573591999999998</v>
      </c>
    </row>
    <row r="168" spans="1:20">
      <c r="A168" s="32" t="s">
        <v>103</v>
      </c>
      <c r="B168" s="32" t="s">
        <v>32</v>
      </c>
      <c r="C168" s="61">
        <v>214.96828247028537</v>
      </c>
      <c r="D168" s="34">
        <f t="shared" si="16"/>
        <v>0</v>
      </c>
      <c r="E168" s="35">
        <f t="shared" si="14"/>
        <v>0</v>
      </c>
      <c r="F168" s="49">
        <v>1</v>
      </c>
      <c r="G168" s="49">
        <v>6</v>
      </c>
      <c r="H168" s="37" t="s">
        <v>245</v>
      </c>
      <c r="I168" s="28" t="s">
        <v>195</v>
      </c>
      <c r="J168" s="39">
        <v>10.236220472440944</v>
      </c>
      <c r="K168" s="39">
        <v>10.236220472440944</v>
      </c>
      <c r="L168" s="39">
        <v>2.3622047244094486</v>
      </c>
      <c r="M168" s="29">
        <v>3.0974910999999996</v>
      </c>
      <c r="N168" s="30" t="s">
        <v>196</v>
      </c>
      <c r="O168" s="39">
        <v>21.259842519685041</v>
      </c>
      <c r="P168" s="39">
        <v>10.826771653543307</v>
      </c>
      <c r="Q168" s="39">
        <v>7.8740157480314963</v>
      </c>
      <c r="R168" s="29">
        <v>1.0488465900000001</v>
      </c>
      <c r="S168" s="29">
        <v>18.584946599999999</v>
      </c>
      <c r="T168" s="29">
        <v>22.575308799999998</v>
      </c>
    </row>
    <row r="169" spans="1:20">
      <c r="A169" s="32"/>
      <c r="B169" s="32"/>
      <c r="C169" s="35"/>
      <c r="D169" s="34"/>
      <c r="E169" s="35"/>
      <c r="F169" s="49"/>
      <c r="G169" s="49"/>
      <c r="H169" s="68"/>
      <c r="I169" s="30"/>
      <c r="J169" s="30"/>
      <c r="K169" s="69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1:20">
      <c r="A170" s="70" t="s">
        <v>34</v>
      </c>
      <c r="B170" s="32"/>
      <c r="C170" s="61"/>
      <c r="D170" s="34"/>
      <c r="E170" s="35"/>
      <c r="F170" s="71"/>
      <c r="G170" s="49"/>
      <c r="H170" s="68"/>
      <c r="I170" s="30"/>
      <c r="J170" s="30"/>
      <c r="K170" s="69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1:20">
      <c r="A171" s="32" t="s">
        <v>105</v>
      </c>
      <c r="B171" s="79" t="s">
        <v>752</v>
      </c>
      <c r="C171" s="61"/>
      <c r="D171" s="34"/>
      <c r="E171" s="35"/>
      <c r="F171" s="49"/>
      <c r="G171" s="49"/>
      <c r="H171" s="37"/>
      <c r="I171" s="28"/>
      <c r="J171" s="29"/>
      <c r="K171" s="29"/>
      <c r="L171" s="29"/>
      <c r="M171" s="29"/>
      <c r="N171" s="30"/>
      <c r="O171" s="29"/>
      <c r="P171" s="29"/>
      <c r="Q171" s="29"/>
      <c r="R171" s="29"/>
      <c r="S171" s="29"/>
      <c r="T171" s="29"/>
    </row>
    <row r="172" spans="1:20">
      <c r="A172" s="32" t="s">
        <v>106</v>
      </c>
      <c r="B172" s="79" t="s">
        <v>753</v>
      </c>
      <c r="C172" s="61"/>
      <c r="D172" s="34"/>
      <c r="E172" s="35"/>
      <c r="F172" s="49"/>
      <c r="G172" s="49"/>
      <c r="H172" s="37"/>
      <c r="I172" s="28"/>
      <c r="J172" s="29"/>
      <c r="K172" s="29"/>
      <c r="L172" s="29"/>
      <c r="M172" s="29"/>
      <c r="N172" s="30"/>
      <c r="O172" s="29"/>
      <c r="P172" s="29"/>
      <c r="Q172" s="29"/>
      <c r="R172" s="29"/>
      <c r="S172" s="29"/>
      <c r="T172" s="29"/>
    </row>
    <row r="173" spans="1:20">
      <c r="A173" s="32" t="s">
        <v>107</v>
      </c>
      <c r="B173" s="79" t="s">
        <v>754</v>
      </c>
      <c r="C173" s="61"/>
      <c r="D173" s="34"/>
      <c r="E173" s="35"/>
      <c r="F173" s="49"/>
      <c r="G173" s="49"/>
      <c r="H173" s="37"/>
      <c r="I173" s="28"/>
      <c r="J173" s="29"/>
      <c r="K173" s="29"/>
      <c r="L173" s="29"/>
      <c r="M173" s="29"/>
      <c r="N173" s="30"/>
      <c r="O173" s="29"/>
      <c r="P173" s="29"/>
      <c r="Q173" s="29"/>
      <c r="R173" s="29"/>
      <c r="S173" s="29"/>
      <c r="T173" s="29"/>
    </row>
    <row r="174" spans="1:20">
      <c r="A174" s="32" t="s">
        <v>108</v>
      </c>
      <c r="B174" s="79" t="s">
        <v>755</v>
      </c>
      <c r="C174" s="61"/>
      <c r="D174" s="34"/>
      <c r="E174" s="35"/>
      <c r="F174" s="49"/>
      <c r="G174" s="49"/>
      <c r="H174" s="37"/>
      <c r="I174" s="28"/>
      <c r="J174" s="29"/>
      <c r="K174" s="29"/>
      <c r="L174" s="29"/>
      <c r="M174" s="29"/>
      <c r="N174" s="30"/>
      <c r="O174" s="29"/>
      <c r="P174" s="29"/>
      <c r="Q174" s="29"/>
      <c r="R174" s="29"/>
      <c r="S174" s="29"/>
      <c r="T174" s="29"/>
    </row>
    <row r="175" spans="1:20">
      <c r="A175" s="32" t="s">
        <v>109</v>
      </c>
      <c r="B175" s="79" t="s">
        <v>755</v>
      </c>
      <c r="C175" s="61"/>
      <c r="D175" s="34"/>
      <c r="E175" s="35"/>
      <c r="F175" s="49"/>
      <c r="G175" s="49"/>
      <c r="H175" s="37"/>
      <c r="I175" s="28"/>
      <c r="J175" s="29"/>
      <c r="K175" s="29"/>
      <c r="L175" s="29"/>
      <c r="M175" s="29"/>
      <c r="N175" s="30"/>
      <c r="O175" s="29"/>
      <c r="P175" s="29"/>
      <c r="Q175" s="29"/>
      <c r="R175" s="29"/>
      <c r="S175" s="29"/>
      <c r="T175" s="29"/>
    </row>
    <row r="176" spans="1:20">
      <c r="A176" s="32" t="s">
        <v>110</v>
      </c>
      <c r="B176" s="79" t="s">
        <v>746</v>
      </c>
      <c r="C176" s="61"/>
      <c r="D176" s="34"/>
      <c r="E176" s="35"/>
      <c r="F176" s="49"/>
      <c r="G176" s="49"/>
      <c r="H176" s="37"/>
      <c r="I176" s="28"/>
      <c r="J176" s="29"/>
      <c r="K176" s="29"/>
      <c r="L176" s="29"/>
      <c r="M176" s="29"/>
      <c r="N176" s="30"/>
      <c r="O176" s="29"/>
      <c r="P176" s="29"/>
      <c r="Q176" s="29"/>
      <c r="R176" s="29"/>
      <c r="S176" s="29"/>
      <c r="T176" s="29"/>
    </row>
    <row r="177" spans="1:20">
      <c r="A177" s="32" t="s">
        <v>111</v>
      </c>
      <c r="B177" s="79" t="s">
        <v>746</v>
      </c>
      <c r="C177" s="61"/>
      <c r="D177" s="34"/>
      <c r="E177" s="35"/>
      <c r="F177" s="49"/>
      <c r="G177" s="49"/>
      <c r="H177" s="37"/>
      <c r="I177" s="28"/>
      <c r="J177" s="29"/>
      <c r="K177" s="29"/>
      <c r="L177" s="29"/>
      <c r="M177" s="29"/>
      <c r="N177" s="30"/>
      <c r="O177" s="29"/>
      <c r="P177" s="29"/>
      <c r="Q177" s="29"/>
      <c r="R177" s="29"/>
      <c r="S177" s="29"/>
      <c r="T177" s="29"/>
    </row>
    <row r="178" spans="1:20">
      <c r="A178" s="32" t="s">
        <v>112</v>
      </c>
      <c r="B178" s="79" t="s">
        <v>756</v>
      </c>
      <c r="C178" s="61"/>
      <c r="D178" s="34"/>
      <c r="E178" s="35"/>
      <c r="F178" s="49"/>
      <c r="G178" s="49"/>
      <c r="H178" s="37"/>
      <c r="I178" s="28"/>
      <c r="J178" s="29"/>
      <c r="K178" s="29"/>
      <c r="L178" s="29"/>
      <c r="M178" s="29"/>
      <c r="N178" s="30"/>
      <c r="O178" s="29"/>
      <c r="P178" s="29"/>
      <c r="Q178" s="29"/>
      <c r="R178" s="29"/>
      <c r="S178" s="29"/>
      <c r="T178" s="29"/>
    </row>
    <row r="179" spans="1:20">
      <c r="A179" s="32" t="s">
        <v>113</v>
      </c>
      <c r="B179" s="79" t="s">
        <v>664</v>
      </c>
      <c r="C179" s="61"/>
      <c r="D179" s="34"/>
      <c r="E179" s="35"/>
      <c r="F179" s="49"/>
      <c r="G179" s="49"/>
      <c r="H179" s="37"/>
      <c r="I179" s="28"/>
      <c r="J179" s="29"/>
      <c r="K179" s="29"/>
      <c r="L179" s="29"/>
      <c r="M179" s="29"/>
      <c r="N179" s="30"/>
      <c r="O179" s="29"/>
      <c r="P179" s="29"/>
      <c r="Q179" s="29"/>
      <c r="R179" s="29"/>
      <c r="S179" s="29"/>
      <c r="T179" s="29"/>
    </row>
    <row r="180" spans="1:20">
      <c r="A180" s="32" t="s">
        <v>114</v>
      </c>
      <c r="B180" s="79" t="s">
        <v>757</v>
      </c>
      <c r="C180" s="61"/>
      <c r="D180" s="34"/>
      <c r="E180" s="35"/>
      <c r="F180" s="49"/>
      <c r="G180" s="49"/>
      <c r="H180" s="37"/>
      <c r="I180" s="28"/>
      <c r="J180" s="29"/>
      <c r="K180" s="29"/>
      <c r="L180" s="29"/>
      <c r="M180" s="29"/>
      <c r="N180" s="30"/>
      <c r="O180" s="29"/>
      <c r="P180" s="29"/>
      <c r="Q180" s="29"/>
      <c r="R180" s="29"/>
      <c r="S180" s="29"/>
      <c r="T180" s="29"/>
    </row>
    <row r="181" spans="1:20">
      <c r="A181" s="32" t="s">
        <v>115</v>
      </c>
      <c r="B181" s="79" t="s">
        <v>663</v>
      </c>
      <c r="C181" s="61"/>
      <c r="D181" s="34"/>
      <c r="E181" s="35"/>
      <c r="F181" s="49"/>
      <c r="G181" s="49"/>
      <c r="H181" s="37"/>
      <c r="I181" s="28"/>
      <c r="J181" s="29"/>
      <c r="K181" s="29"/>
      <c r="L181" s="29"/>
      <c r="M181" s="29"/>
      <c r="N181" s="30"/>
      <c r="O181" s="29"/>
      <c r="P181" s="29"/>
      <c r="Q181" s="29"/>
      <c r="R181" s="29"/>
      <c r="S181" s="29"/>
      <c r="T181" s="29"/>
    </row>
    <row r="182" spans="1:20">
      <c r="A182" s="32" t="s">
        <v>116</v>
      </c>
      <c r="B182" s="79" t="s">
        <v>758</v>
      </c>
      <c r="C182" s="35"/>
      <c r="D182" s="34"/>
      <c r="E182" s="35"/>
      <c r="F182" s="49"/>
      <c r="G182" s="49"/>
      <c r="H182" s="37"/>
      <c r="I182" s="30"/>
      <c r="J182" s="29"/>
      <c r="K182" s="29"/>
      <c r="L182" s="29"/>
      <c r="M182" s="29"/>
      <c r="N182" s="30"/>
      <c r="O182" s="29"/>
      <c r="P182" s="29"/>
      <c r="Q182" s="29"/>
      <c r="R182" s="29"/>
      <c r="S182" s="29"/>
      <c r="T182" s="29"/>
    </row>
    <row r="183" spans="1:20">
      <c r="A183" s="32" t="s">
        <v>117</v>
      </c>
      <c r="B183" s="79" t="s">
        <v>759</v>
      </c>
      <c r="C183" s="61"/>
      <c r="D183" s="34"/>
      <c r="E183" s="35"/>
      <c r="F183" s="49"/>
      <c r="G183" s="49"/>
      <c r="H183" s="37"/>
      <c r="I183" s="28"/>
      <c r="J183" s="29"/>
      <c r="K183" s="29"/>
      <c r="L183" s="29"/>
      <c r="M183" s="29"/>
      <c r="N183" s="30"/>
      <c r="O183" s="29"/>
      <c r="P183" s="29"/>
      <c r="Q183" s="29"/>
      <c r="R183" s="29"/>
      <c r="S183" s="29"/>
      <c r="T183" s="29"/>
    </row>
    <row r="184" spans="1:20">
      <c r="A184" s="32" t="s">
        <v>118</v>
      </c>
      <c r="B184" s="79" t="s">
        <v>760</v>
      </c>
      <c r="C184" s="61"/>
      <c r="D184" s="34"/>
      <c r="E184" s="35"/>
      <c r="F184" s="49"/>
      <c r="G184" s="49"/>
      <c r="H184" s="37"/>
      <c r="I184" s="28"/>
      <c r="J184" s="29"/>
      <c r="K184" s="29"/>
      <c r="L184" s="29"/>
      <c r="M184" s="29"/>
      <c r="N184" s="30"/>
      <c r="O184" s="29"/>
      <c r="P184" s="29"/>
      <c r="Q184" s="29"/>
      <c r="R184" s="29"/>
      <c r="S184" s="29"/>
      <c r="T184" s="29"/>
    </row>
    <row r="185" spans="1:20">
      <c r="A185" s="32" t="s">
        <v>119</v>
      </c>
      <c r="B185" s="79" t="s">
        <v>662</v>
      </c>
      <c r="C185" s="61"/>
      <c r="D185" s="34"/>
      <c r="E185" s="35"/>
      <c r="F185" s="49"/>
      <c r="G185" s="49"/>
      <c r="H185" s="37"/>
      <c r="I185" s="28"/>
      <c r="J185" s="29"/>
      <c r="K185" s="29"/>
      <c r="L185" s="29"/>
      <c r="M185" s="29"/>
      <c r="N185" s="30"/>
      <c r="O185" s="29"/>
      <c r="P185" s="29"/>
      <c r="Q185" s="29"/>
      <c r="R185" s="29"/>
      <c r="S185" s="29"/>
      <c r="T185" s="29"/>
    </row>
    <row r="186" spans="1:20">
      <c r="A186" s="32" t="s">
        <v>639</v>
      </c>
      <c r="B186" s="32" t="s">
        <v>640</v>
      </c>
      <c r="C186" s="61">
        <v>66.637642</v>
      </c>
      <c r="D186" s="34">
        <f t="shared" ref="D186:D197" si="20">$E$3</f>
        <v>0</v>
      </c>
      <c r="E186" s="35">
        <f t="shared" ref="E186:E193" si="21">C186*D186</f>
        <v>0</v>
      </c>
      <c r="F186" s="49">
        <v>1</v>
      </c>
      <c r="G186" s="49">
        <v>6</v>
      </c>
      <c r="H186" s="37" t="s">
        <v>641</v>
      </c>
      <c r="I186" s="28" t="s">
        <v>642</v>
      </c>
      <c r="J186" s="29">
        <v>9.8425250000000002</v>
      </c>
      <c r="K186" s="29">
        <v>7.0866179999999996</v>
      </c>
      <c r="L186" s="29">
        <v>2.362206</v>
      </c>
      <c r="M186" s="29">
        <v>1.2566333999999997</v>
      </c>
      <c r="N186" s="30" t="s">
        <v>643</v>
      </c>
      <c r="O186" s="29">
        <v>10.629927</v>
      </c>
      <c r="P186" s="29">
        <v>7.6771694999999998</v>
      </c>
      <c r="Q186" s="29">
        <v>15.354339</v>
      </c>
      <c r="R186" s="29">
        <v>0.72513488384292912</v>
      </c>
      <c r="S186" s="29">
        <v>7.539800399999999</v>
      </c>
      <c r="T186" s="29">
        <v>10.339667799999999</v>
      </c>
    </row>
    <row r="187" spans="1:20">
      <c r="A187" s="32" t="s">
        <v>120</v>
      </c>
      <c r="B187" s="79" t="s">
        <v>761</v>
      </c>
      <c r="C187" s="61">
        <v>95.079545362595923</v>
      </c>
      <c r="D187" s="34">
        <f t="shared" si="20"/>
        <v>0</v>
      </c>
      <c r="E187" s="35">
        <f t="shared" si="21"/>
        <v>0</v>
      </c>
      <c r="F187" s="49">
        <v>1</v>
      </c>
      <c r="G187" s="49">
        <v>6</v>
      </c>
      <c r="H187" s="37" t="s">
        <v>246</v>
      </c>
      <c r="I187" s="28" t="s">
        <v>185</v>
      </c>
      <c r="J187" s="29">
        <v>9.5275641999999987</v>
      </c>
      <c r="K187" s="29">
        <v>6.0236253</v>
      </c>
      <c r="L187" s="29">
        <v>5.3937036999999997</v>
      </c>
      <c r="M187" s="29">
        <v>2.3000800460000002</v>
      </c>
      <c r="N187" s="30" t="s">
        <v>186</v>
      </c>
      <c r="O187" s="29">
        <v>19.0944985</v>
      </c>
      <c r="P187" s="29">
        <v>10.236226</v>
      </c>
      <c r="Q187" s="29">
        <v>11.614179499999999</v>
      </c>
      <c r="R187" s="29">
        <v>1.3136900728816343</v>
      </c>
      <c r="S187" s="29">
        <v>13.800480276</v>
      </c>
      <c r="T187" s="29">
        <v>17.923119675999999</v>
      </c>
    </row>
    <row r="188" spans="1:20">
      <c r="A188" s="32" t="s">
        <v>121</v>
      </c>
      <c r="B188" s="79" t="s">
        <v>762</v>
      </c>
      <c r="C188" s="61"/>
      <c r="D188" s="34"/>
      <c r="E188" s="35"/>
      <c r="F188" s="49"/>
      <c r="G188" s="49"/>
      <c r="H188" s="37"/>
      <c r="I188" s="28"/>
      <c r="J188" s="39"/>
      <c r="K188" s="39"/>
      <c r="L188" s="39"/>
      <c r="M188" s="29"/>
      <c r="N188" s="30"/>
      <c r="O188" s="39"/>
      <c r="P188" s="39"/>
      <c r="Q188" s="39"/>
      <c r="R188" s="29"/>
      <c r="S188" s="29"/>
      <c r="T188" s="29"/>
    </row>
    <row r="189" spans="1:20">
      <c r="A189" s="32" t="s">
        <v>122</v>
      </c>
      <c r="B189" s="79" t="s">
        <v>763</v>
      </c>
      <c r="C189" s="61"/>
      <c r="D189" s="34"/>
      <c r="E189" s="35"/>
      <c r="F189" s="49"/>
      <c r="G189" s="49"/>
      <c r="H189" s="37"/>
      <c r="I189" s="28"/>
      <c r="J189" s="29"/>
      <c r="K189" s="29"/>
      <c r="L189" s="29"/>
      <c r="M189" s="29"/>
      <c r="N189" s="30"/>
      <c r="O189" s="29"/>
      <c r="P189" s="29"/>
      <c r="Q189" s="29"/>
      <c r="R189" s="29"/>
      <c r="S189" s="29"/>
      <c r="T189" s="29"/>
    </row>
    <row r="190" spans="1:20">
      <c r="A190" s="32" t="s">
        <v>123</v>
      </c>
      <c r="B190" s="32" t="s">
        <v>35</v>
      </c>
      <c r="C190" s="61">
        <v>81.977892420332623</v>
      </c>
      <c r="D190" s="34">
        <f t="shared" si="20"/>
        <v>0</v>
      </c>
      <c r="E190" s="35">
        <f t="shared" si="21"/>
        <v>0</v>
      </c>
      <c r="F190" s="49">
        <v>1</v>
      </c>
      <c r="G190" s="49">
        <v>6</v>
      </c>
      <c r="H190" s="37" t="s">
        <v>247</v>
      </c>
      <c r="I190" s="28" t="s">
        <v>185</v>
      </c>
      <c r="J190" s="29">
        <v>9.5275641999999987</v>
      </c>
      <c r="K190" s="29">
        <v>6.0236253</v>
      </c>
      <c r="L190" s="29">
        <v>5.3937036999999997</v>
      </c>
      <c r="M190" s="29">
        <v>2.270538138</v>
      </c>
      <c r="N190" s="30" t="s">
        <v>199</v>
      </c>
      <c r="O190" s="29">
        <v>12.992132999999999</v>
      </c>
      <c r="P190" s="29">
        <v>10.236226</v>
      </c>
      <c r="Q190" s="29">
        <v>17.322844</v>
      </c>
      <c r="R190" s="29">
        <v>1.3332014578536662</v>
      </c>
      <c r="S190" s="29">
        <v>13.623228827999998</v>
      </c>
      <c r="T190" s="29">
        <v>18.314548193303999</v>
      </c>
    </row>
    <row r="191" spans="1:20">
      <c r="A191" s="32" t="s">
        <v>124</v>
      </c>
      <c r="B191" s="79" t="s">
        <v>764</v>
      </c>
      <c r="C191" s="61"/>
      <c r="D191" s="34"/>
      <c r="E191" s="35"/>
      <c r="F191" s="49"/>
      <c r="G191" s="49"/>
      <c r="H191" s="37"/>
      <c r="I191" s="28"/>
      <c r="J191" s="29"/>
      <c r="K191" s="29"/>
      <c r="L191" s="29"/>
      <c r="M191" s="29"/>
      <c r="N191" s="30"/>
      <c r="O191" s="29"/>
      <c r="P191" s="29"/>
      <c r="Q191" s="29"/>
      <c r="R191" s="29"/>
      <c r="S191" s="29"/>
      <c r="T191" s="29"/>
    </row>
    <row r="192" spans="1:20">
      <c r="A192" s="32" t="s">
        <v>125</v>
      </c>
      <c r="B192" s="79" t="s">
        <v>765</v>
      </c>
      <c r="C192" s="35"/>
      <c r="D192" s="34"/>
      <c r="E192" s="35"/>
      <c r="F192" s="49"/>
      <c r="G192" s="49"/>
      <c r="H192" s="37"/>
      <c r="I192" s="30"/>
      <c r="J192" s="29"/>
      <c r="K192" s="29"/>
      <c r="L192" s="29"/>
      <c r="M192" s="29"/>
      <c r="N192" s="30"/>
      <c r="O192" s="29"/>
      <c r="P192" s="29"/>
      <c r="Q192" s="29"/>
      <c r="R192" s="29"/>
      <c r="S192" s="29"/>
      <c r="T192" s="29"/>
    </row>
    <row r="193" spans="1:20">
      <c r="A193" s="32" t="s">
        <v>126</v>
      </c>
      <c r="B193" s="31" t="s">
        <v>743</v>
      </c>
      <c r="C193" s="61">
        <v>127.21813832788797</v>
      </c>
      <c r="D193" s="34">
        <f t="shared" si="20"/>
        <v>0</v>
      </c>
      <c r="E193" s="35">
        <f t="shared" si="21"/>
        <v>0</v>
      </c>
      <c r="F193" s="49">
        <v>1</v>
      </c>
      <c r="G193" s="49">
        <v>6</v>
      </c>
      <c r="H193" s="37" t="s">
        <v>248</v>
      </c>
      <c r="I193" s="28" t="s">
        <v>200</v>
      </c>
      <c r="J193" s="29">
        <v>10.4330765</v>
      </c>
      <c r="K193" s="29">
        <v>6.8897674999999996</v>
      </c>
      <c r="L193" s="29">
        <v>5.1181130000000001</v>
      </c>
      <c r="M193" s="29">
        <v>2.6859620333333329</v>
      </c>
      <c r="N193" s="30" t="s">
        <v>201</v>
      </c>
      <c r="O193" s="29">
        <v>14.763787499999999</v>
      </c>
      <c r="P193" s="29">
        <v>11.023627999999999</v>
      </c>
      <c r="Q193" s="29">
        <v>16.535442</v>
      </c>
      <c r="R193" s="29">
        <v>1.557379325369429</v>
      </c>
      <c r="S193" s="29">
        <v>16.115772199999999</v>
      </c>
      <c r="T193" s="29">
        <v>21.384813999999995</v>
      </c>
    </row>
    <row r="194" spans="1:20">
      <c r="A194" s="32" t="s">
        <v>127</v>
      </c>
      <c r="B194" s="79" t="s">
        <v>773</v>
      </c>
      <c r="C194" s="61"/>
      <c r="D194" s="34"/>
      <c r="E194" s="35"/>
      <c r="F194" s="49"/>
      <c r="G194" s="49"/>
      <c r="H194" s="37"/>
      <c r="I194" s="28"/>
      <c r="J194" s="29"/>
      <c r="K194" s="29"/>
      <c r="L194" s="29"/>
      <c r="M194" s="29"/>
      <c r="N194" s="30"/>
      <c r="O194" s="29"/>
      <c r="P194" s="29"/>
      <c r="Q194" s="29"/>
      <c r="R194" s="29"/>
      <c r="S194" s="29"/>
      <c r="T194" s="29"/>
    </row>
    <row r="195" spans="1:20">
      <c r="A195" s="32" t="s">
        <v>129</v>
      </c>
      <c r="B195" s="79" t="s">
        <v>766</v>
      </c>
      <c r="C195" s="61"/>
      <c r="D195" s="34"/>
      <c r="E195" s="35"/>
      <c r="F195" s="49"/>
      <c r="G195" s="49"/>
      <c r="H195" s="37"/>
      <c r="I195" s="28"/>
      <c r="J195" s="29"/>
      <c r="K195" s="29"/>
      <c r="L195" s="29"/>
      <c r="M195" s="29"/>
      <c r="N195" s="30"/>
      <c r="O195" s="29"/>
      <c r="P195" s="29"/>
      <c r="Q195" s="29"/>
      <c r="R195" s="29"/>
      <c r="S195" s="29"/>
      <c r="T195" s="29"/>
    </row>
    <row r="196" spans="1:20">
      <c r="A196" s="32" t="s">
        <v>701</v>
      </c>
      <c r="B196" s="31" t="s">
        <v>703</v>
      </c>
      <c r="C196" s="61">
        <v>107.72912423625256</v>
      </c>
      <c r="D196" s="34">
        <f t="shared" si="20"/>
        <v>0</v>
      </c>
      <c r="E196" s="35">
        <f t="shared" ref="E196:E197" si="22">C196*D196</f>
        <v>0</v>
      </c>
      <c r="F196" s="49">
        <v>1</v>
      </c>
      <c r="G196" s="49">
        <v>6</v>
      </c>
      <c r="H196" s="48" t="s">
        <v>714</v>
      </c>
      <c r="I196" s="30" t="s">
        <v>728</v>
      </c>
      <c r="J196" s="30">
        <v>10.83</v>
      </c>
      <c r="K196" s="30">
        <v>7.09</v>
      </c>
      <c r="L196" s="30">
        <v>6.3</v>
      </c>
      <c r="M196" s="30">
        <v>3.4</v>
      </c>
      <c r="N196" s="30" t="s">
        <v>729</v>
      </c>
      <c r="O196" s="30">
        <v>22.44</v>
      </c>
      <c r="P196" s="30">
        <v>11.61</v>
      </c>
      <c r="Q196" s="30">
        <v>14.17</v>
      </c>
      <c r="R196" s="29"/>
      <c r="S196" s="29"/>
      <c r="T196" s="29">
        <v>21.8</v>
      </c>
    </row>
    <row r="197" spans="1:20">
      <c r="A197" s="32" t="s">
        <v>702</v>
      </c>
      <c r="B197" s="31" t="s">
        <v>704</v>
      </c>
      <c r="C197" s="61">
        <v>123.8013879459908</v>
      </c>
      <c r="D197" s="34">
        <f t="shared" si="20"/>
        <v>0</v>
      </c>
      <c r="E197" s="35">
        <f t="shared" si="22"/>
        <v>0</v>
      </c>
      <c r="F197" s="49">
        <v>1</v>
      </c>
      <c r="G197" s="49">
        <v>6</v>
      </c>
      <c r="H197" s="48" t="s">
        <v>715</v>
      </c>
      <c r="I197" s="30" t="s">
        <v>728</v>
      </c>
      <c r="J197" s="30">
        <v>10.83</v>
      </c>
      <c r="K197" s="30">
        <v>7.09</v>
      </c>
      <c r="L197" s="30">
        <v>6.3</v>
      </c>
      <c r="M197" s="30">
        <v>3.4</v>
      </c>
      <c r="N197" s="30" t="s">
        <v>729</v>
      </c>
      <c r="O197" s="30">
        <v>22.44</v>
      </c>
      <c r="P197" s="30">
        <v>11.61</v>
      </c>
      <c r="Q197" s="30">
        <v>14.17</v>
      </c>
      <c r="R197" s="29"/>
      <c r="S197" s="29"/>
      <c r="T197" s="29">
        <v>21.8</v>
      </c>
    </row>
    <row r="198" spans="1:20">
      <c r="A198" s="32" t="s">
        <v>128</v>
      </c>
      <c r="B198" s="79" t="s">
        <v>767</v>
      </c>
      <c r="C198" s="35"/>
      <c r="D198" s="34"/>
      <c r="E198" s="35"/>
      <c r="F198" s="49"/>
      <c r="G198" s="49"/>
      <c r="H198" s="37"/>
      <c r="I198" s="30"/>
      <c r="J198" s="29"/>
      <c r="K198" s="29"/>
      <c r="L198" s="29"/>
      <c r="M198" s="29"/>
      <c r="N198" s="30"/>
      <c r="O198" s="29"/>
      <c r="P198" s="29"/>
      <c r="Q198" s="29"/>
      <c r="R198" s="29"/>
      <c r="S198" s="29"/>
      <c r="T198" s="29"/>
    </row>
    <row r="199" spans="1:20">
      <c r="A199" s="32" t="s">
        <v>130</v>
      </c>
      <c r="B199" s="79" t="s">
        <v>768</v>
      </c>
      <c r="C199" s="61"/>
      <c r="D199" s="34"/>
      <c r="E199" s="35"/>
      <c r="F199" s="49"/>
      <c r="G199" s="49"/>
      <c r="H199" s="37"/>
      <c r="I199" s="28"/>
      <c r="J199" s="29"/>
      <c r="K199" s="29"/>
      <c r="L199" s="29"/>
      <c r="M199" s="29"/>
      <c r="N199" s="30"/>
      <c r="O199" s="29"/>
      <c r="P199" s="29"/>
      <c r="Q199" s="29"/>
      <c r="R199" s="29"/>
      <c r="S199" s="29"/>
      <c r="T199" s="29"/>
    </row>
    <row r="200" spans="1:20">
      <c r="A200" s="32" t="s">
        <v>131</v>
      </c>
      <c r="B200" s="79" t="s">
        <v>769</v>
      </c>
      <c r="C200" s="61"/>
      <c r="D200" s="34"/>
      <c r="E200" s="35"/>
      <c r="F200" s="49"/>
      <c r="G200" s="49"/>
      <c r="H200" s="37"/>
      <c r="I200" s="28"/>
      <c r="J200" s="29"/>
      <c r="K200" s="29"/>
      <c r="L200" s="29"/>
      <c r="M200" s="29"/>
      <c r="N200" s="30"/>
      <c r="O200" s="29"/>
      <c r="P200" s="29"/>
      <c r="Q200" s="29"/>
      <c r="R200" s="29"/>
      <c r="S200" s="29"/>
      <c r="T200" s="29"/>
    </row>
    <row r="201" spans="1:20">
      <c r="A201" s="32" t="s">
        <v>132</v>
      </c>
      <c r="B201" s="79" t="s">
        <v>770</v>
      </c>
      <c r="C201" s="61"/>
      <c r="D201" s="34"/>
      <c r="E201" s="35"/>
      <c r="F201" s="49"/>
      <c r="G201" s="49"/>
      <c r="H201" s="37"/>
      <c r="I201" s="28"/>
      <c r="J201" s="29"/>
      <c r="K201" s="29"/>
      <c r="L201" s="29"/>
      <c r="M201" s="29"/>
      <c r="N201" s="30"/>
      <c r="O201" s="29"/>
      <c r="P201" s="29"/>
      <c r="Q201" s="29"/>
      <c r="R201" s="29"/>
      <c r="S201" s="29"/>
      <c r="T201" s="29"/>
    </row>
    <row r="202" spans="1:20">
      <c r="A202" s="32"/>
      <c r="B202" s="32"/>
      <c r="C202" s="61"/>
      <c r="D202" s="34"/>
      <c r="E202" s="35"/>
      <c r="F202" s="49"/>
      <c r="G202" s="49"/>
      <c r="H202" s="68"/>
      <c r="I202" s="30"/>
      <c r="J202" s="30"/>
      <c r="K202" s="69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0">
      <c r="A203" s="52" t="s">
        <v>36</v>
      </c>
      <c r="B203" s="32"/>
      <c r="C203" s="61"/>
      <c r="D203" s="34"/>
      <c r="E203" s="35"/>
      <c r="F203" s="49"/>
      <c r="G203" s="49"/>
      <c r="H203" s="68"/>
      <c r="I203" s="30"/>
      <c r="J203" s="30"/>
      <c r="K203" s="69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0">
      <c r="A204" s="32" t="s">
        <v>133</v>
      </c>
      <c r="B204" s="79" t="s">
        <v>752</v>
      </c>
      <c r="C204" s="61"/>
      <c r="D204" s="34"/>
      <c r="E204" s="35"/>
      <c r="F204" s="49"/>
      <c r="G204" s="49"/>
      <c r="H204" s="37"/>
      <c r="I204" s="28"/>
      <c r="J204" s="29"/>
      <c r="K204" s="29"/>
      <c r="L204" s="29"/>
      <c r="M204" s="29"/>
      <c r="N204" s="30"/>
      <c r="O204" s="29"/>
      <c r="P204" s="29"/>
      <c r="Q204" s="29"/>
      <c r="R204" s="29"/>
      <c r="S204" s="29"/>
      <c r="T204" s="29"/>
    </row>
    <row r="205" spans="1:20">
      <c r="A205" s="32" t="s">
        <v>134</v>
      </c>
      <c r="B205" s="79" t="s">
        <v>754</v>
      </c>
      <c r="C205" s="61"/>
      <c r="D205" s="34"/>
      <c r="E205" s="35"/>
      <c r="F205" s="49"/>
      <c r="G205" s="49"/>
      <c r="H205" s="37"/>
      <c r="I205" s="28"/>
      <c r="J205" s="29"/>
      <c r="K205" s="29"/>
      <c r="L205" s="29"/>
      <c r="M205" s="29"/>
      <c r="N205" s="30"/>
      <c r="O205" s="29"/>
      <c r="P205" s="29"/>
      <c r="Q205" s="29"/>
      <c r="R205" s="29"/>
      <c r="S205" s="29"/>
      <c r="T205" s="29"/>
    </row>
    <row r="206" spans="1:20">
      <c r="A206" s="32" t="s">
        <v>135</v>
      </c>
      <c r="B206" s="79" t="s">
        <v>755</v>
      </c>
      <c r="C206" s="61"/>
      <c r="D206" s="34"/>
      <c r="E206" s="35"/>
      <c r="F206" s="49"/>
      <c r="G206" s="49"/>
      <c r="H206" s="37"/>
      <c r="I206" s="28"/>
      <c r="J206" s="29"/>
      <c r="K206" s="29"/>
      <c r="L206" s="29"/>
      <c r="M206" s="29"/>
      <c r="N206" s="30"/>
      <c r="O206" s="29"/>
      <c r="P206" s="29"/>
      <c r="Q206" s="29"/>
      <c r="R206" s="29"/>
      <c r="S206" s="29"/>
      <c r="T206" s="29"/>
    </row>
    <row r="207" spans="1:20">
      <c r="A207" s="32" t="s">
        <v>136</v>
      </c>
      <c r="B207" s="79" t="s">
        <v>664</v>
      </c>
      <c r="C207" s="61"/>
      <c r="D207" s="34"/>
      <c r="E207" s="35"/>
      <c r="F207" s="49"/>
      <c r="G207" s="49"/>
      <c r="H207" s="37"/>
      <c r="I207" s="28"/>
      <c r="J207" s="29"/>
      <c r="K207" s="29"/>
      <c r="L207" s="29"/>
      <c r="M207" s="29"/>
      <c r="N207" s="30"/>
      <c r="O207" s="29"/>
      <c r="P207" s="29"/>
      <c r="Q207" s="29"/>
      <c r="R207" s="29"/>
      <c r="S207" s="29"/>
      <c r="T207" s="29"/>
    </row>
    <row r="208" spans="1:20">
      <c r="A208" s="32" t="s">
        <v>137</v>
      </c>
      <c r="B208" s="79" t="s">
        <v>663</v>
      </c>
      <c r="C208" s="61">
        <v>86.763641068482215</v>
      </c>
      <c r="D208" s="34">
        <f t="shared" ref="D208:D223" si="23">$E$3</f>
        <v>0</v>
      </c>
      <c r="E208" s="35">
        <f t="shared" ref="E208:E223" si="24">C208*D208</f>
        <v>0</v>
      </c>
      <c r="F208" s="49">
        <v>1</v>
      </c>
      <c r="G208" s="49">
        <v>6</v>
      </c>
      <c r="H208" s="37" t="s">
        <v>265</v>
      </c>
      <c r="I208" s="28" t="s">
        <v>197</v>
      </c>
      <c r="J208" s="29">
        <v>14.173235999999999</v>
      </c>
      <c r="K208" s="29">
        <v>8.4645714999999999</v>
      </c>
      <c r="L208" s="29">
        <v>2.362206</v>
      </c>
      <c r="M208" s="29">
        <v>2.2046199999999998</v>
      </c>
      <c r="N208" s="30" t="s">
        <v>198</v>
      </c>
      <c r="O208" s="29">
        <v>14.960637999999999</v>
      </c>
      <c r="P208" s="29">
        <v>9.055123</v>
      </c>
      <c r="Q208" s="29">
        <v>15.354339</v>
      </c>
      <c r="R208" s="29">
        <v>1.2037376799215957</v>
      </c>
      <c r="S208" s="29">
        <v>13.227719999999998</v>
      </c>
      <c r="T208" s="29">
        <v>17.416498000000001</v>
      </c>
    </row>
    <row r="209" spans="1:20">
      <c r="A209" s="32" t="s">
        <v>138</v>
      </c>
      <c r="B209" s="32" t="s">
        <v>37</v>
      </c>
      <c r="C209" s="61">
        <v>92.789679628031053</v>
      </c>
      <c r="D209" s="34">
        <f t="shared" si="23"/>
        <v>0</v>
      </c>
      <c r="E209" s="35">
        <f t="shared" si="24"/>
        <v>0</v>
      </c>
      <c r="F209" s="49">
        <v>1</v>
      </c>
      <c r="G209" s="49">
        <v>6</v>
      </c>
      <c r="H209" s="37" t="s">
        <v>266</v>
      </c>
      <c r="I209" s="28" t="s">
        <v>185</v>
      </c>
      <c r="J209" s="29">
        <v>9.5275641999999987</v>
      </c>
      <c r="K209" s="29">
        <v>6.0236253</v>
      </c>
      <c r="L209" s="29">
        <v>5.3937036999999997</v>
      </c>
      <c r="M209" s="29">
        <v>2.42067276</v>
      </c>
      <c r="N209" s="30" t="s">
        <v>186</v>
      </c>
      <c r="O209" s="29">
        <v>19.0944985</v>
      </c>
      <c r="P209" s="29">
        <v>10.236226</v>
      </c>
      <c r="Q209" s="29">
        <v>11.614179499999999</v>
      </c>
      <c r="R209" s="29">
        <v>1.3136900728816343</v>
      </c>
      <c r="S209" s="29">
        <v>14.524036559999999</v>
      </c>
      <c r="T209" s="29">
        <v>19.075316478746</v>
      </c>
    </row>
    <row r="210" spans="1:20">
      <c r="A210" s="32" t="s">
        <v>139</v>
      </c>
      <c r="B210" s="78" t="s">
        <v>762</v>
      </c>
      <c r="C210" s="61"/>
      <c r="D210" s="34"/>
      <c r="E210" s="35"/>
      <c r="F210" s="49"/>
      <c r="G210" s="49"/>
      <c r="H210" s="37"/>
      <c r="I210" s="28"/>
      <c r="J210" s="29"/>
      <c r="K210" s="29"/>
      <c r="L210" s="29"/>
      <c r="M210" s="29"/>
      <c r="N210" s="30"/>
      <c r="O210" s="29"/>
      <c r="P210" s="29"/>
      <c r="Q210" s="29"/>
      <c r="R210" s="29"/>
      <c r="S210" s="29"/>
      <c r="T210" s="29"/>
    </row>
    <row r="211" spans="1:20">
      <c r="A211" s="32" t="s">
        <v>140</v>
      </c>
      <c r="B211" s="32" t="s">
        <v>38</v>
      </c>
      <c r="C211" s="61">
        <v>77.481965139635051</v>
      </c>
      <c r="D211" s="34">
        <f t="shared" si="23"/>
        <v>0</v>
      </c>
      <c r="E211" s="35">
        <f t="shared" si="24"/>
        <v>0</v>
      </c>
      <c r="F211" s="49">
        <v>1</v>
      </c>
      <c r="G211" s="49">
        <v>6</v>
      </c>
      <c r="H211" s="37" t="s">
        <v>267</v>
      </c>
      <c r="I211" s="28" t="s">
        <v>185</v>
      </c>
      <c r="J211" s="29">
        <v>9.5275641999999987</v>
      </c>
      <c r="K211" s="29">
        <v>6.0236253</v>
      </c>
      <c r="L211" s="29">
        <v>5.3937036999999997</v>
      </c>
      <c r="M211" s="29">
        <v>2.2707585999999997</v>
      </c>
      <c r="N211" s="30" t="s">
        <v>203</v>
      </c>
      <c r="O211" s="29">
        <v>12.992132999999999</v>
      </c>
      <c r="P211" s="29">
        <v>10.4330765</v>
      </c>
      <c r="Q211" s="29">
        <v>16.535442</v>
      </c>
      <c r="R211" s="29">
        <v>1.2970744952719673</v>
      </c>
      <c r="S211" s="29">
        <v>13.624551599999998</v>
      </c>
      <c r="T211" s="29">
        <v>17.6149138</v>
      </c>
    </row>
    <row r="212" spans="1:20">
      <c r="A212" s="32" t="s">
        <v>141</v>
      </c>
      <c r="B212" s="32" t="s">
        <v>39</v>
      </c>
      <c r="C212" s="61">
        <v>51.705987123732477</v>
      </c>
      <c r="D212" s="34">
        <f t="shared" si="23"/>
        <v>0</v>
      </c>
      <c r="E212" s="35">
        <f t="shared" si="24"/>
        <v>0</v>
      </c>
      <c r="F212" s="49">
        <v>1</v>
      </c>
      <c r="G212" s="49">
        <v>6</v>
      </c>
      <c r="H212" s="37" t="s">
        <v>268</v>
      </c>
      <c r="I212" s="28" t="s">
        <v>187</v>
      </c>
      <c r="J212" s="29">
        <v>7.0866179999999996</v>
      </c>
      <c r="K212" s="29">
        <v>6.1023654999999994</v>
      </c>
      <c r="L212" s="29">
        <v>5.1181130000000001</v>
      </c>
      <c r="M212" s="29">
        <v>1.3448181999999997</v>
      </c>
      <c r="N212" s="30" t="s">
        <v>202</v>
      </c>
      <c r="O212" s="29">
        <v>13.188983499999999</v>
      </c>
      <c r="P212" s="29">
        <v>7.6771694999999998</v>
      </c>
      <c r="Q212" s="29">
        <v>16.3385915</v>
      </c>
      <c r="R212" s="29">
        <v>0.95737775143649773</v>
      </c>
      <c r="S212" s="29">
        <v>8.0689092000000002</v>
      </c>
      <c r="T212" s="29">
        <v>11.926994199999999</v>
      </c>
    </row>
    <row r="213" spans="1:20">
      <c r="A213" s="32" t="s">
        <v>142</v>
      </c>
      <c r="B213" s="32" t="s">
        <v>40</v>
      </c>
      <c r="C213" s="61">
        <v>96.291656767105238</v>
      </c>
      <c r="D213" s="34">
        <f t="shared" si="23"/>
        <v>0</v>
      </c>
      <c r="E213" s="35">
        <f t="shared" si="24"/>
        <v>0</v>
      </c>
      <c r="F213" s="49">
        <v>1</v>
      </c>
      <c r="G213" s="49">
        <v>6</v>
      </c>
      <c r="H213" s="37" t="s">
        <v>269</v>
      </c>
      <c r="I213" s="28" t="s">
        <v>185</v>
      </c>
      <c r="J213" s="29">
        <v>9.5275641999999987</v>
      </c>
      <c r="K213" s="29">
        <v>6.0236253</v>
      </c>
      <c r="L213" s="29">
        <v>5.3937036999999997</v>
      </c>
      <c r="M213" s="29">
        <v>2.8219135999999998</v>
      </c>
      <c r="N213" s="30" t="s">
        <v>186</v>
      </c>
      <c r="O213" s="29">
        <v>19.0944985</v>
      </c>
      <c r="P213" s="29">
        <v>10.236226</v>
      </c>
      <c r="Q213" s="29">
        <v>11.614179499999999</v>
      </c>
      <c r="R213" s="29">
        <v>1.3136900728816343</v>
      </c>
      <c r="S213" s="29">
        <v>16.931481599999998</v>
      </c>
      <c r="T213" s="29">
        <v>21.605276</v>
      </c>
    </row>
    <row r="214" spans="1:20">
      <c r="A214" s="32" t="s">
        <v>143</v>
      </c>
      <c r="B214" s="79" t="s">
        <v>766</v>
      </c>
      <c r="C214" s="61"/>
      <c r="D214" s="34"/>
      <c r="E214" s="35"/>
      <c r="F214" s="49"/>
      <c r="G214" s="49"/>
      <c r="H214" s="37"/>
      <c r="I214" s="28"/>
      <c r="J214" s="29"/>
      <c r="K214" s="29"/>
      <c r="L214" s="29"/>
      <c r="M214" s="29"/>
      <c r="N214" s="30"/>
      <c r="O214" s="29"/>
      <c r="P214" s="29"/>
      <c r="Q214" s="29"/>
      <c r="R214" s="29"/>
      <c r="S214" s="29"/>
      <c r="T214" s="29"/>
    </row>
    <row r="215" spans="1:20">
      <c r="A215" s="32" t="s">
        <v>144</v>
      </c>
      <c r="B215" s="79" t="s">
        <v>662</v>
      </c>
      <c r="C215" s="61"/>
      <c r="D215" s="34"/>
      <c r="E215" s="35"/>
      <c r="F215" s="49"/>
      <c r="G215" s="49"/>
      <c r="H215" s="37"/>
      <c r="I215" s="28"/>
      <c r="J215" s="29"/>
      <c r="K215" s="29"/>
      <c r="L215" s="29"/>
      <c r="M215" s="29"/>
      <c r="N215" s="30"/>
      <c r="O215" s="29"/>
      <c r="P215" s="29"/>
      <c r="Q215" s="29"/>
      <c r="R215" s="29"/>
      <c r="S215" s="29"/>
      <c r="T215" s="29"/>
    </row>
    <row r="216" spans="1:20">
      <c r="A216" s="32" t="s">
        <v>145</v>
      </c>
      <c r="B216" s="32" t="s">
        <v>41</v>
      </c>
      <c r="C216" s="61">
        <v>131.50013909860127</v>
      </c>
      <c r="D216" s="34">
        <f t="shared" si="23"/>
        <v>0</v>
      </c>
      <c r="E216" s="35">
        <f t="shared" si="24"/>
        <v>0</v>
      </c>
      <c r="F216" s="49">
        <v>1</v>
      </c>
      <c r="G216" s="49">
        <v>6</v>
      </c>
      <c r="H216" s="37" t="s">
        <v>270</v>
      </c>
      <c r="I216" s="28" t="s">
        <v>204</v>
      </c>
      <c r="J216" s="29">
        <v>10.4330765</v>
      </c>
      <c r="K216" s="29">
        <v>6.8897674999999996</v>
      </c>
      <c r="L216" s="29">
        <v>3.7401594999999999</v>
      </c>
      <c r="M216" s="29">
        <v>2.8182392333333333</v>
      </c>
      <c r="N216" s="30" t="s">
        <v>205</v>
      </c>
      <c r="O216" s="29">
        <v>14.763787499999999</v>
      </c>
      <c r="P216" s="29">
        <v>11.023627999999999</v>
      </c>
      <c r="Q216" s="29">
        <v>12.204730999999999</v>
      </c>
      <c r="R216" s="29">
        <v>1.1494942639631498</v>
      </c>
      <c r="S216" s="29">
        <v>16.9094354</v>
      </c>
      <c r="T216" s="29">
        <v>21.539137399999998</v>
      </c>
    </row>
    <row r="217" spans="1:20">
      <c r="A217" s="32" t="s">
        <v>146</v>
      </c>
      <c r="B217" s="79" t="s">
        <v>662</v>
      </c>
      <c r="C217" s="61"/>
      <c r="D217" s="34"/>
      <c r="E217" s="35"/>
      <c r="F217" s="49"/>
      <c r="G217" s="49"/>
      <c r="H217" s="37"/>
      <c r="I217" s="28"/>
      <c r="J217" s="29"/>
      <c r="K217" s="29"/>
      <c r="L217" s="29"/>
      <c r="M217" s="29"/>
      <c r="N217" s="30"/>
      <c r="O217" s="29"/>
      <c r="P217" s="29"/>
      <c r="Q217" s="29"/>
      <c r="R217" s="29"/>
      <c r="S217" s="29"/>
      <c r="T217" s="29"/>
    </row>
    <row r="218" spans="1:20">
      <c r="A218" s="32" t="s">
        <v>147</v>
      </c>
      <c r="B218" s="79" t="s">
        <v>662</v>
      </c>
      <c r="C218" s="61"/>
      <c r="D218" s="34"/>
      <c r="E218" s="35"/>
      <c r="F218" s="49"/>
      <c r="G218" s="49"/>
      <c r="H218" s="37"/>
      <c r="I218" s="28"/>
      <c r="J218" s="29"/>
      <c r="K218" s="29"/>
      <c r="L218" s="29"/>
      <c r="M218" s="29"/>
      <c r="N218" s="30"/>
      <c r="O218" s="29"/>
      <c r="P218" s="29"/>
      <c r="Q218" s="29"/>
      <c r="R218" s="29"/>
      <c r="S218" s="29"/>
      <c r="T218" s="29"/>
    </row>
    <row r="219" spans="1:20">
      <c r="A219" s="32" t="s">
        <v>148</v>
      </c>
      <c r="B219" s="32" t="s">
        <v>42</v>
      </c>
      <c r="C219" s="61">
        <v>113.47430056833022</v>
      </c>
      <c r="D219" s="34">
        <f t="shared" si="23"/>
        <v>0</v>
      </c>
      <c r="E219" s="35">
        <f t="shared" si="24"/>
        <v>0</v>
      </c>
      <c r="F219" s="49">
        <v>1</v>
      </c>
      <c r="G219" s="49">
        <v>6</v>
      </c>
      <c r="H219" s="37" t="s">
        <v>271</v>
      </c>
      <c r="I219" s="28" t="s">
        <v>200</v>
      </c>
      <c r="J219" s="29">
        <v>10.4330765</v>
      </c>
      <c r="K219" s="29">
        <v>6.8897674999999996</v>
      </c>
      <c r="L219" s="29">
        <v>5.1181130000000001</v>
      </c>
      <c r="M219" s="29">
        <v>2.5059180666666667</v>
      </c>
      <c r="N219" s="30" t="s">
        <v>206</v>
      </c>
      <c r="O219" s="29">
        <v>21.456704500000001</v>
      </c>
      <c r="P219" s="29">
        <v>11.220478499999999</v>
      </c>
      <c r="Q219" s="29">
        <v>11.220478499999999</v>
      </c>
      <c r="R219" s="29">
        <v>1.5632989559684096</v>
      </c>
      <c r="S219" s="29">
        <v>15.035508399999999</v>
      </c>
      <c r="T219" s="29">
        <v>20.855705199999999</v>
      </c>
    </row>
    <row r="220" spans="1:20">
      <c r="A220" s="32" t="s">
        <v>149</v>
      </c>
      <c r="B220" s="32" t="s">
        <v>43</v>
      </c>
      <c r="C220" s="61">
        <v>154.18665947872523</v>
      </c>
      <c r="D220" s="34">
        <f t="shared" si="23"/>
        <v>0</v>
      </c>
      <c r="E220" s="35">
        <f t="shared" si="24"/>
        <v>0</v>
      </c>
      <c r="F220" s="49">
        <v>1</v>
      </c>
      <c r="G220" s="49">
        <v>6</v>
      </c>
      <c r="H220" s="37" t="s">
        <v>272</v>
      </c>
      <c r="I220" s="28" t="s">
        <v>200</v>
      </c>
      <c r="J220" s="29">
        <v>10.4330765</v>
      </c>
      <c r="K220" s="29">
        <v>6.8897674999999996</v>
      </c>
      <c r="L220" s="29">
        <v>5.1181130000000001</v>
      </c>
      <c r="M220" s="29">
        <v>4.1226393999999997</v>
      </c>
      <c r="N220" s="30" t="s">
        <v>207</v>
      </c>
      <c r="O220" s="29">
        <v>21.063003500000001</v>
      </c>
      <c r="P220" s="29">
        <v>11.220478499999999</v>
      </c>
      <c r="Q220" s="29">
        <v>11.220478499999999</v>
      </c>
      <c r="R220" s="29">
        <v>1.5346145714552277</v>
      </c>
      <c r="S220" s="29">
        <v>24.7358364</v>
      </c>
      <c r="T220" s="29">
        <v>27.094779799999994</v>
      </c>
    </row>
    <row r="221" spans="1:20">
      <c r="A221" s="32" t="s">
        <v>150</v>
      </c>
      <c r="B221" s="32" t="s">
        <v>44</v>
      </c>
      <c r="C221" s="61">
        <v>127.56085271636343</v>
      </c>
      <c r="D221" s="34">
        <f t="shared" si="23"/>
        <v>0</v>
      </c>
      <c r="E221" s="35">
        <f t="shared" si="24"/>
        <v>0</v>
      </c>
      <c r="F221" s="49">
        <v>1</v>
      </c>
      <c r="G221" s="49">
        <v>6</v>
      </c>
      <c r="H221" s="37" t="s">
        <v>273</v>
      </c>
      <c r="I221" s="28" t="s">
        <v>200</v>
      </c>
      <c r="J221" s="29">
        <v>10.4330765</v>
      </c>
      <c r="K221" s="29">
        <v>6.8897674999999996</v>
      </c>
      <c r="L221" s="29">
        <v>5.1181130000000001</v>
      </c>
      <c r="M221" s="29">
        <v>3.0423755999999993</v>
      </c>
      <c r="N221" s="30" t="s">
        <v>206</v>
      </c>
      <c r="O221" s="29">
        <v>21.456704500000001</v>
      </c>
      <c r="P221" s="29">
        <v>11.220478499999999</v>
      </c>
      <c r="Q221" s="29">
        <v>11.220478499999999</v>
      </c>
      <c r="R221" s="29">
        <v>1.5632989559684096</v>
      </c>
      <c r="S221" s="29">
        <v>18.254253599999998</v>
      </c>
      <c r="T221" s="29">
        <v>23.721711199999998</v>
      </c>
    </row>
    <row r="222" spans="1:20">
      <c r="A222" s="32" t="s">
        <v>151</v>
      </c>
      <c r="B222" s="32" t="s">
        <v>45</v>
      </c>
      <c r="C222" s="61">
        <v>184.01030818815047</v>
      </c>
      <c r="D222" s="34">
        <f t="shared" si="23"/>
        <v>0</v>
      </c>
      <c r="E222" s="35">
        <f t="shared" si="24"/>
        <v>0</v>
      </c>
      <c r="F222" s="49">
        <v>1</v>
      </c>
      <c r="G222" s="49">
        <v>6</v>
      </c>
      <c r="H222" s="37" t="s">
        <v>274</v>
      </c>
      <c r="I222" s="28" t="s">
        <v>200</v>
      </c>
      <c r="J222" s="29">
        <v>10.4330765</v>
      </c>
      <c r="K222" s="29">
        <v>6.8897674999999996</v>
      </c>
      <c r="L222" s="29">
        <v>5.1181130000000001</v>
      </c>
      <c r="M222" s="29">
        <v>4.2328703999999995</v>
      </c>
      <c r="N222" s="30" t="s">
        <v>206</v>
      </c>
      <c r="O222" s="29">
        <v>21.456704500000001</v>
      </c>
      <c r="P222" s="29">
        <v>11.220478499999999</v>
      </c>
      <c r="Q222" s="29">
        <v>11.220478499999999</v>
      </c>
      <c r="R222" s="29">
        <v>1.5632989559684096</v>
      </c>
      <c r="S222" s="29">
        <v>25.397222399999997</v>
      </c>
      <c r="T222" s="29">
        <v>31.526066</v>
      </c>
    </row>
    <row r="223" spans="1:20">
      <c r="A223" s="32" t="s">
        <v>152</v>
      </c>
      <c r="B223" s="32" t="s">
        <v>46</v>
      </c>
      <c r="C223" s="61">
        <v>138.0555860550451</v>
      </c>
      <c r="D223" s="34">
        <f t="shared" si="23"/>
        <v>0</v>
      </c>
      <c r="E223" s="35">
        <f t="shared" si="24"/>
        <v>0</v>
      </c>
      <c r="F223" s="49">
        <v>1</v>
      </c>
      <c r="G223" s="49">
        <v>6</v>
      </c>
      <c r="H223" s="37" t="s">
        <v>275</v>
      </c>
      <c r="I223" s="28" t="s">
        <v>200</v>
      </c>
      <c r="J223" s="29">
        <v>10.4330765</v>
      </c>
      <c r="K223" s="29">
        <v>6.8897674999999996</v>
      </c>
      <c r="L223" s="29">
        <v>5.1181130000000001</v>
      </c>
      <c r="M223" s="29">
        <v>3.4171609999999997</v>
      </c>
      <c r="N223" s="30" t="s">
        <v>206</v>
      </c>
      <c r="O223" s="29">
        <v>21.456704500000001</v>
      </c>
      <c r="P223" s="29">
        <v>11.220478499999999</v>
      </c>
      <c r="Q223" s="29">
        <v>11.220478499999999</v>
      </c>
      <c r="R223" s="29">
        <v>1.5632989559684096</v>
      </c>
      <c r="S223" s="29">
        <v>20.502966000000001</v>
      </c>
      <c r="T223" s="29">
        <v>27.028641199999996</v>
      </c>
    </row>
    <row r="224" spans="1:20">
      <c r="A224" s="32"/>
      <c r="B224" s="32"/>
      <c r="C224" s="61"/>
      <c r="D224" s="34"/>
      <c r="E224" s="35"/>
      <c r="F224" s="49"/>
      <c r="G224" s="49"/>
      <c r="H224" s="68"/>
      <c r="I224" s="30"/>
      <c r="J224" s="30"/>
      <c r="K224" s="69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1:20">
      <c r="A225" s="72" t="s">
        <v>47</v>
      </c>
      <c r="B225" s="32"/>
      <c r="C225" s="61"/>
      <c r="D225" s="34"/>
      <c r="E225" s="35"/>
      <c r="F225" s="49"/>
      <c r="G225" s="49"/>
      <c r="H225" s="68"/>
      <c r="I225" s="30"/>
      <c r="J225" s="30"/>
      <c r="K225" s="69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1:20">
      <c r="A226" s="32" t="s">
        <v>153</v>
      </c>
      <c r="B226" s="32" t="s">
        <v>48</v>
      </c>
      <c r="C226" s="61">
        <v>175.79103300000003</v>
      </c>
      <c r="D226" s="34">
        <f>$E$3</f>
        <v>0</v>
      </c>
      <c r="E226" s="35">
        <f>C226*D226</f>
        <v>0</v>
      </c>
      <c r="F226" s="49">
        <v>1</v>
      </c>
      <c r="G226" s="49">
        <v>6</v>
      </c>
      <c r="H226" s="37" t="s">
        <v>257</v>
      </c>
      <c r="I226" s="28" t="s">
        <v>195</v>
      </c>
      <c r="J226" s="29">
        <v>10.236226</v>
      </c>
      <c r="K226" s="29">
        <v>10.236226</v>
      </c>
      <c r="L226" s="29">
        <v>2.362206</v>
      </c>
      <c r="M226" s="29">
        <v>3.9242235999999999</v>
      </c>
      <c r="N226" s="30" t="s">
        <v>208</v>
      </c>
      <c r="O226" s="29">
        <v>11.023627999999999</v>
      </c>
      <c r="P226" s="29">
        <v>10.826777499999999</v>
      </c>
      <c r="Q226" s="29">
        <v>15.354339</v>
      </c>
      <c r="R226" s="29">
        <v>1.0605011596563252</v>
      </c>
      <c r="S226" s="29">
        <v>23.545341599999997</v>
      </c>
      <c r="T226" s="29">
        <v>28.593921399999999</v>
      </c>
    </row>
    <row r="227" spans="1:20">
      <c r="A227" s="32"/>
      <c r="B227" s="32"/>
      <c r="C227" s="61"/>
      <c r="D227" s="34"/>
      <c r="E227" s="35"/>
      <c r="F227" s="49"/>
      <c r="G227" s="49"/>
      <c r="H227" s="68"/>
      <c r="I227" s="30"/>
      <c r="J227" s="30"/>
      <c r="K227" s="69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1:20">
      <c r="A228" s="72" t="s">
        <v>49</v>
      </c>
      <c r="B228" s="32"/>
      <c r="C228" s="61"/>
      <c r="D228" s="34"/>
      <c r="E228" s="35"/>
      <c r="F228" s="49"/>
      <c r="G228" s="49"/>
      <c r="H228" s="68"/>
      <c r="I228" s="30"/>
      <c r="J228" s="30"/>
      <c r="K228" s="69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1:20">
      <c r="A229" s="32" t="s">
        <v>379</v>
      </c>
      <c r="B229" s="32" t="s">
        <v>382</v>
      </c>
      <c r="C229" s="61">
        <v>11.950119687856347</v>
      </c>
      <c r="D229" s="34">
        <f t="shared" ref="D229:D231" si="25">$E$3</f>
        <v>0</v>
      </c>
      <c r="E229" s="35">
        <f t="shared" ref="E229:E245" si="26">C229*D229</f>
        <v>0</v>
      </c>
      <c r="F229" s="49">
        <v>1</v>
      </c>
      <c r="G229" s="49">
        <v>50</v>
      </c>
      <c r="H229" s="68"/>
      <c r="I229" s="30"/>
      <c r="J229" s="30"/>
      <c r="K229" s="69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1:20">
      <c r="A230" s="32" t="s">
        <v>380</v>
      </c>
      <c r="B230" s="32" t="s">
        <v>383</v>
      </c>
      <c r="C230" s="61">
        <v>14.19809157226371</v>
      </c>
      <c r="D230" s="34">
        <f t="shared" si="25"/>
        <v>0</v>
      </c>
      <c r="E230" s="35">
        <f t="shared" si="26"/>
        <v>0</v>
      </c>
      <c r="F230" s="49">
        <v>1</v>
      </c>
      <c r="G230" s="49">
        <v>50</v>
      </c>
      <c r="H230" s="68"/>
      <c r="I230" s="30"/>
      <c r="J230" s="30"/>
      <c r="K230" s="69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1:20">
      <c r="A231" s="32" t="s">
        <v>381</v>
      </c>
      <c r="B231" s="32" t="s">
        <v>384</v>
      </c>
      <c r="C231" s="61">
        <v>17.764218146512807</v>
      </c>
      <c r="D231" s="34">
        <f t="shared" si="25"/>
        <v>0</v>
      </c>
      <c r="E231" s="35">
        <f t="shared" si="26"/>
        <v>0</v>
      </c>
      <c r="F231" s="49">
        <v>1</v>
      </c>
      <c r="G231" s="49">
        <v>50</v>
      </c>
      <c r="H231" s="68"/>
      <c r="I231" s="30"/>
      <c r="J231" s="30"/>
      <c r="K231" s="69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1:20">
      <c r="A232" s="32" t="s">
        <v>154</v>
      </c>
      <c r="B232" s="32" t="s">
        <v>50</v>
      </c>
      <c r="C232" s="61">
        <v>32.132074493119099</v>
      </c>
      <c r="D232" s="34">
        <f t="shared" ref="D232:D245" si="27">$E$3</f>
        <v>0</v>
      </c>
      <c r="E232" s="35">
        <f t="shared" si="26"/>
        <v>0</v>
      </c>
      <c r="F232" s="49">
        <v>1</v>
      </c>
      <c r="G232" s="49">
        <v>50</v>
      </c>
      <c r="H232" s="37" t="s">
        <v>258</v>
      </c>
      <c r="I232" s="28" t="s">
        <v>209</v>
      </c>
      <c r="J232" s="39" t="s">
        <v>209</v>
      </c>
      <c r="K232" s="39">
        <v>0</v>
      </c>
      <c r="L232" s="39">
        <v>0</v>
      </c>
      <c r="M232" s="29">
        <v>0.3086468</v>
      </c>
      <c r="N232" s="30" t="s">
        <v>210</v>
      </c>
      <c r="O232" s="39">
        <v>9.0551181102362204</v>
      </c>
      <c r="P232" s="39">
        <v>7.0866141732283463</v>
      </c>
      <c r="Q232" s="39">
        <v>8.6614173228346463</v>
      </c>
      <c r="R232" s="29">
        <v>0.32164628760000002</v>
      </c>
      <c r="S232" s="29">
        <v>15.432339999999998</v>
      </c>
      <c r="T232" s="29">
        <v>15.472351207455997</v>
      </c>
    </row>
    <row r="233" spans="1:20">
      <c r="A233" s="32" t="s">
        <v>155</v>
      </c>
      <c r="B233" s="32" t="s">
        <v>51</v>
      </c>
      <c r="C233" s="61">
        <v>31.44236568625152</v>
      </c>
      <c r="D233" s="34">
        <f t="shared" si="27"/>
        <v>0</v>
      </c>
      <c r="E233" s="35">
        <f t="shared" si="26"/>
        <v>0</v>
      </c>
      <c r="F233" s="49">
        <v>1</v>
      </c>
      <c r="G233" s="49">
        <v>50</v>
      </c>
      <c r="H233" s="37" t="s">
        <v>259</v>
      </c>
      <c r="I233" s="28" t="s">
        <v>209</v>
      </c>
      <c r="J233" s="39" t="s">
        <v>209</v>
      </c>
      <c r="K233" s="39">
        <v>0</v>
      </c>
      <c r="L233" s="39">
        <v>0</v>
      </c>
      <c r="M233" s="29">
        <v>0.29012799199999995</v>
      </c>
      <c r="N233" s="30" t="s">
        <v>211</v>
      </c>
      <c r="O233" s="39">
        <v>9.0551181102362204</v>
      </c>
      <c r="P233" s="39">
        <v>7.0866141732283463</v>
      </c>
      <c r="Q233" s="39">
        <v>5.9055118110236222</v>
      </c>
      <c r="R233" s="29">
        <v>0.21930428700000001</v>
      </c>
      <c r="S233" s="29">
        <v>14.506399599999998</v>
      </c>
      <c r="T233" s="29">
        <v>14.636436244693998</v>
      </c>
    </row>
    <row r="234" spans="1:20">
      <c r="A234" s="32" t="s">
        <v>156</v>
      </c>
      <c r="B234" s="32" t="s">
        <v>671</v>
      </c>
      <c r="C234" s="61">
        <v>87.073153375237979</v>
      </c>
      <c r="D234" s="34">
        <f t="shared" si="27"/>
        <v>0</v>
      </c>
      <c r="E234" s="35">
        <f t="shared" si="26"/>
        <v>0</v>
      </c>
      <c r="F234" s="49">
        <v>1</v>
      </c>
      <c r="G234" s="49">
        <v>6</v>
      </c>
      <c r="H234" s="37" t="s">
        <v>260</v>
      </c>
      <c r="I234" s="28" t="s">
        <v>212</v>
      </c>
      <c r="J234" s="39">
        <v>6.8897637795275593</v>
      </c>
      <c r="K234" s="39">
        <v>6.8897637795275593</v>
      </c>
      <c r="L234" s="39">
        <v>6.1023622047244093</v>
      </c>
      <c r="M234" s="29">
        <v>1.4770953999999996</v>
      </c>
      <c r="N234" s="30" t="s">
        <v>213</v>
      </c>
      <c r="O234" s="39">
        <v>21.653543307086615</v>
      </c>
      <c r="P234" s="39">
        <v>7.6771653543307083</v>
      </c>
      <c r="Q234" s="39">
        <v>12.992125984251969</v>
      </c>
      <c r="R234" s="29">
        <v>1.24987551975</v>
      </c>
      <c r="S234" s="29">
        <v>8.8625723999999977</v>
      </c>
      <c r="T234" s="29">
        <v>13.778874999999999</v>
      </c>
    </row>
    <row r="235" spans="1:20">
      <c r="A235" s="32" t="s">
        <v>157</v>
      </c>
      <c r="B235" s="32" t="s">
        <v>672</v>
      </c>
      <c r="C235" s="61">
        <v>104.55502367385486</v>
      </c>
      <c r="D235" s="34">
        <f t="shared" si="27"/>
        <v>0</v>
      </c>
      <c r="E235" s="35">
        <f t="shared" si="26"/>
        <v>0</v>
      </c>
      <c r="F235" s="49">
        <v>1</v>
      </c>
      <c r="G235" s="49">
        <v>6</v>
      </c>
      <c r="H235" s="37" t="s">
        <v>264</v>
      </c>
      <c r="I235" s="28" t="s">
        <v>212</v>
      </c>
      <c r="J235" s="39">
        <v>6.8897637795275593</v>
      </c>
      <c r="K235" s="39">
        <v>6.8897637795275593</v>
      </c>
      <c r="L235" s="39">
        <v>6.1023622047244093</v>
      </c>
      <c r="M235" s="29">
        <v>1.8040405459999997</v>
      </c>
      <c r="N235" s="30" t="s">
        <v>213</v>
      </c>
      <c r="O235" s="39">
        <v>21.653543307086615</v>
      </c>
      <c r="P235" s="39">
        <v>7.6771653543307083</v>
      </c>
      <c r="Q235" s="39">
        <v>12.992125984251969</v>
      </c>
      <c r="R235" s="29">
        <v>1.24987551975</v>
      </c>
      <c r="S235" s="29">
        <v>10.824243275999999</v>
      </c>
      <c r="T235" s="29">
        <v>15.409852875999999</v>
      </c>
    </row>
    <row r="236" spans="1:20">
      <c r="A236" s="73" t="s">
        <v>160</v>
      </c>
      <c r="B236" s="73" t="s">
        <v>673</v>
      </c>
      <c r="C236" s="74">
        <v>94.404135124128317</v>
      </c>
      <c r="D236" s="34">
        <f t="shared" si="27"/>
        <v>0</v>
      </c>
      <c r="E236" s="35">
        <f t="shared" si="26"/>
        <v>0</v>
      </c>
      <c r="F236" s="49">
        <v>1</v>
      </c>
      <c r="G236" s="49">
        <v>6</v>
      </c>
      <c r="H236" s="37" t="s">
        <v>261</v>
      </c>
      <c r="I236" s="30" t="s">
        <v>212</v>
      </c>
      <c r="J236" s="29">
        <v>6.8897674999999996</v>
      </c>
      <c r="K236" s="29">
        <v>6.8897674999999996</v>
      </c>
      <c r="L236" s="29">
        <v>6.1023654999999994</v>
      </c>
      <c r="M236" s="29">
        <v>1.54</v>
      </c>
      <c r="N236" s="30" t="s">
        <v>213</v>
      </c>
      <c r="O236" s="29">
        <v>21.653554999999997</v>
      </c>
      <c r="P236" s="29">
        <v>7.6771694999999998</v>
      </c>
      <c r="Q236" s="29">
        <v>12.992132999999999</v>
      </c>
      <c r="R236" s="29">
        <v>1.2498763667378119</v>
      </c>
      <c r="S236" s="29">
        <v>9.26</v>
      </c>
      <c r="T236" s="29">
        <v>13.58</v>
      </c>
    </row>
    <row r="237" spans="1:20">
      <c r="A237" s="73" t="s">
        <v>161</v>
      </c>
      <c r="B237" s="73" t="s">
        <v>674</v>
      </c>
      <c r="C237" s="74">
        <v>115.36685905438476</v>
      </c>
      <c r="D237" s="34">
        <f t="shared" si="27"/>
        <v>0</v>
      </c>
      <c r="E237" s="35">
        <f t="shared" si="26"/>
        <v>0</v>
      </c>
      <c r="F237" s="49">
        <v>1</v>
      </c>
      <c r="G237" s="49">
        <v>6</v>
      </c>
      <c r="H237" s="37" t="s">
        <v>262</v>
      </c>
      <c r="I237" s="30" t="s">
        <v>212</v>
      </c>
      <c r="J237" s="29">
        <v>6.8897674999999996</v>
      </c>
      <c r="K237" s="29">
        <v>6.8897674999999996</v>
      </c>
      <c r="L237" s="29">
        <v>6.1023654999999994</v>
      </c>
      <c r="M237" s="29">
        <v>1.82</v>
      </c>
      <c r="N237" s="30" t="s">
        <v>213</v>
      </c>
      <c r="O237" s="29">
        <v>21.653554999999997</v>
      </c>
      <c r="P237" s="29">
        <v>7.6771694999999998</v>
      </c>
      <c r="Q237" s="29">
        <v>12.992132999999999</v>
      </c>
      <c r="R237" s="29">
        <v>1.2498763667378119</v>
      </c>
      <c r="S237" s="29">
        <v>10.91</v>
      </c>
      <c r="T237" s="29">
        <v>15.67</v>
      </c>
    </row>
    <row r="238" spans="1:20">
      <c r="A238" s="32" t="s">
        <v>158</v>
      </c>
      <c r="B238" s="78" t="s">
        <v>745</v>
      </c>
      <c r="C238" s="35"/>
      <c r="D238" s="34"/>
      <c r="E238" s="35"/>
      <c r="F238" s="49"/>
      <c r="G238" s="49"/>
      <c r="H238" s="37"/>
      <c r="I238" s="30"/>
      <c r="J238" s="39"/>
      <c r="K238" s="39"/>
      <c r="L238" s="39"/>
      <c r="M238" s="29"/>
      <c r="N238" s="30"/>
      <c r="O238" s="39"/>
      <c r="P238" s="39"/>
      <c r="Q238" s="39"/>
      <c r="R238" s="29"/>
      <c r="S238" s="29"/>
      <c r="T238" s="29"/>
    </row>
    <row r="239" spans="1:20">
      <c r="A239" s="32" t="s">
        <v>159</v>
      </c>
      <c r="B239" s="32" t="s">
        <v>675</v>
      </c>
      <c r="C239" s="35">
        <v>111.53211401216149</v>
      </c>
      <c r="D239" s="34">
        <f t="shared" si="27"/>
        <v>0</v>
      </c>
      <c r="E239" s="35">
        <f t="shared" si="26"/>
        <v>0</v>
      </c>
      <c r="F239" s="49">
        <v>1</v>
      </c>
      <c r="G239" s="49">
        <v>6</v>
      </c>
      <c r="H239" s="37" t="s">
        <v>263</v>
      </c>
      <c r="I239" s="30" t="s">
        <v>212</v>
      </c>
      <c r="J239" s="39">
        <v>6.8897637795275593</v>
      </c>
      <c r="K239" s="39">
        <v>6.8897637795275593</v>
      </c>
      <c r="L239" s="39">
        <v>6.1023622047244093</v>
      </c>
      <c r="M239" s="29">
        <v>1.8188115</v>
      </c>
      <c r="N239" s="30" t="s">
        <v>213</v>
      </c>
      <c r="O239" s="39">
        <v>21.653543307086615</v>
      </c>
      <c r="P239" s="39">
        <v>7.6771653543307083</v>
      </c>
      <c r="Q239" s="39">
        <v>12.992125984251969</v>
      </c>
      <c r="R239" s="29">
        <v>1.24987551975</v>
      </c>
      <c r="S239" s="29">
        <v>10.912868999999999</v>
      </c>
      <c r="T239" s="29">
        <v>15.6748482</v>
      </c>
    </row>
    <row r="240" spans="1:20">
      <c r="A240" s="32" t="s">
        <v>665</v>
      </c>
      <c r="B240" s="73" t="s">
        <v>678</v>
      </c>
      <c r="C240" s="35">
        <v>96.996598023685593</v>
      </c>
      <c r="D240" s="34">
        <f t="shared" si="27"/>
        <v>0</v>
      </c>
      <c r="E240" s="35">
        <f t="shared" si="26"/>
        <v>0</v>
      </c>
      <c r="F240" s="49">
        <v>1</v>
      </c>
      <c r="G240" s="49">
        <v>12</v>
      </c>
      <c r="H240" s="38" t="s">
        <v>684</v>
      </c>
      <c r="I240" s="30" t="s">
        <v>682</v>
      </c>
      <c r="J240" s="39">
        <v>6.69</v>
      </c>
      <c r="K240" s="39">
        <v>5.91</v>
      </c>
      <c r="L240" s="39">
        <v>6.5</v>
      </c>
      <c r="M240" s="29">
        <v>2.16</v>
      </c>
      <c r="N240" s="30" t="s">
        <v>683</v>
      </c>
      <c r="O240" s="39">
        <v>18.7</v>
      </c>
      <c r="P240" s="39">
        <v>14.17</v>
      </c>
      <c r="Q240" s="39">
        <v>14.37</v>
      </c>
      <c r="R240" s="29" t="s">
        <v>209</v>
      </c>
      <c r="S240" s="29" t="s">
        <v>209</v>
      </c>
      <c r="T240" s="39">
        <v>27.61</v>
      </c>
    </row>
    <row r="241" spans="1:20">
      <c r="A241" s="32" t="s">
        <v>666</v>
      </c>
      <c r="B241" s="73" t="s">
        <v>679</v>
      </c>
      <c r="C241" s="35">
        <v>105.03408388021424</v>
      </c>
      <c r="D241" s="34">
        <f t="shared" si="27"/>
        <v>0</v>
      </c>
      <c r="E241" s="35">
        <f t="shared" si="26"/>
        <v>0</v>
      </c>
      <c r="F241" s="49">
        <v>1</v>
      </c>
      <c r="G241" s="49">
        <v>12</v>
      </c>
      <c r="H241" s="38" t="s">
        <v>685</v>
      </c>
      <c r="I241" s="30" t="s">
        <v>682</v>
      </c>
      <c r="J241" s="39">
        <v>6.69</v>
      </c>
      <c r="K241" s="39">
        <v>5.91</v>
      </c>
      <c r="L241" s="39">
        <v>6.5</v>
      </c>
      <c r="M241" s="29">
        <v>2.4</v>
      </c>
      <c r="N241" s="30" t="s">
        <v>683</v>
      </c>
      <c r="O241" s="39">
        <v>18.7</v>
      </c>
      <c r="P241" s="39">
        <v>14.17</v>
      </c>
      <c r="Q241" s="39">
        <v>14.37</v>
      </c>
      <c r="R241" s="29" t="s">
        <v>209</v>
      </c>
      <c r="S241" s="29" t="s">
        <v>209</v>
      </c>
      <c r="T241" s="39">
        <v>30.52</v>
      </c>
    </row>
    <row r="242" spans="1:20">
      <c r="A242" s="32" t="s">
        <v>667</v>
      </c>
      <c r="B242" s="32" t="s">
        <v>680</v>
      </c>
      <c r="C242" s="35">
        <v>96.285799954740895</v>
      </c>
      <c r="D242" s="34">
        <f t="shared" si="27"/>
        <v>0</v>
      </c>
      <c r="E242" s="35">
        <f t="shared" si="26"/>
        <v>0</v>
      </c>
      <c r="F242" s="49">
        <v>1</v>
      </c>
      <c r="G242" s="49">
        <v>12</v>
      </c>
      <c r="H242" s="38" t="s">
        <v>686</v>
      </c>
      <c r="I242" s="30" t="s">
        <v>682</v>
      </c>
      <c r="J242" s="39">
        <v>6.69</v>
      </c>
      <c r="K242" s="39">
        <v>5.91</v>
      </c>
      <c r="L242" s="39">
        <v>6.5</v>
      </c>
      <c r="M242" s="29">
        <v>2.13</v>
      </c>
      <c r="N242" s="30" t="s">
        <v>683</v>
      </c>
      <c r="O242" s="39">
        <v>18.7</v>
      </c>
      <c r="P242" s="39">
        <v>14.17</v>
      </c>
      <c r="Q242" s="39">
        <v>14.37</v>
      </c>
      <c r="R242" s="29" t="s">
        <v>209</v>
      </c>
      <c r="S242" s="29" t="s">
        <v>209</v>
      </c>
      <c r="T242" s="39">
        <v>27.35</v>
      </c>
    </row>
    <row r="243" spans="1:20">
      <c r="A243" s="32" t="s">
        <v>668</v>
      </c>
      <c r="B243" s="32" t="s">
        <v>681</v>
      </c>
      <c r="C243" s="35">
        <v>104.26860903673531</v>
      </c>
      <c r="D243" s="34">
        <f t="shared" si="27"/>
        <v>0</v>
      </c>
      <c r="E243" s="35">
        <f t="shared" si="26"/>
        <v>0</v>
      </c>
      <c r="F243" s="49">
        <v>1</v>
      </c>
      <c r="G243" s="49">
        <v>12</v>
      </c>
      <c r="H243" s="38" t="s">
        <v>687</v>
      </c>
      <c r="I243" s="30" t="s">
        <v>682</v>
      </c>
      <c r="J243" s="39">
        <v>6.69</v>
      </c>
      <c r="K243" s="39">
        <v>5.91</v>
      </c>
      <c r="L243" s="39">
        <v>6.5</v>
      </c>
      <c r="M243" s="29">
        <v>2.38</v>
      </c>
      <c r="N243" s="30" t="s">
        <v>683</v>
      </c>
      <c r="O243" s="39">
        <v>18.7</v>
      </c>
      <c r="P243" s="39">
        <v>14.17</v>
      </c>
      <c r="Q243" s="39">
        <v>14.37</v>
      </c>
      <c r="R243" s="29" t="s">
        <v>209</v>
      </c>
      <c r="S243" s="29" t="s">
        <v>209</v>
      </c>
      <c r="T243" s="39">
        <v>30.26</v>
      </c>
    </row>
    <row r="244" spans="1:20">
      <c r="A244" s="32" t="s">
        <v>669</v>
      </c>
      <c r="B244" s="32" t="s">
        <v>676</v>
      </c>
      <c r="C244" s="35">
        <v>91.528920570264759</v>
      </c>
      <c r="D244" s="34">
        <f t="shared" si="27"/>
        <v>0</v>
      </c>
      <c r="E244" s="35">
        <f t="shared" si="26"/>
        <v>0</v>
      </c>
      <c r="F244" s="49">
        <v>1</v>
      </c>
      <c r="G244" s="49">
        <v>12</v>
      </c>
      <c r="H244" s="38" t="s">
        <v>688</v>
      </c>
      <c r="I244" s="30" t="s">
        <v>682</v>
      </c>
      <c r="J244" s="39">
        <v>6.69</v>
      </c>
      <c r="K244" s="39">
        <v>5.91</v>
      </c>
      <c r="L244" s="39">
        <v>6.5</v>
      </c>
      <c r="M244" s="29">
        <v>2.0699999999999998</v>
      </c>
      <c r="N244" s="30" t="s">
        <v>683</v>
      </c>
      <c r="O244" s="39">
        <v>18.7</v>
      </c>
      <c r="P244" s="39">
        <v>14.17</v>
      </c>
      <c r="Q244" s="39">
        <v>14.37</v>
      </c>
      <c r="R244" s="29" t="s">
        <v>209</v>
      </c>
      <c r="S244" s="29" t="s">
        <v>209</v>
      </c>
      <c r="T244" s="39">
        <v>26.55</v>
      </c>
    </row>
    <row r="245" spans="1:20">
      <c r="A245" s="32" t="s">
        <v>670</v>
      </c>
      <c r="B245" s="32" t="s">
        <v>677</v>
      </c>
      <c r="C245" s="35">
        <v>100.00382062306706</v>
      </c>
      <c r="D245" s="34">
        <f t="shared" si="27"/>
        <v>0</v>
      </c>
      <c r="E245" s="35">
        <f t="shared" si="26"/>
        <v>0</v>
      </c>
      <c r="F245" s="49">
        <v>1</v>
      </c>
      <c r="G245" s="49">
        <v>12</v>
      </c>
      <c r="H245" s="38" t="s">
        <v>689</v>
      </c>
      <c r="I245" s="30" t="s">
        <v>682</v>
      </c>
      <c r="J245" s="39">
        <v>6.69</v>
      </c>
      <c r="K245" s="39">
        <v>5.91</v>
      </c>
      <c r="L245" s="39">
        <v>6.5</v>
      </c>
      <c r="M245" s="29">
        <v>2.29</v>
      </c>
      <c r="N245" s="30" t="s">
        <v>683</v>
      </c>
      <c r="O245" s="39">
        <v>18.7</v>
      </c>
      <c r="P245" s="39">
        <v>14.17</v>
      </c>
      <c r="Q245" s="39">
        <v>14.37</v>
      </c>
      <c r="R245" s="29" t="s">
        <v>209</v>
      </c>
      <c r="S245" s="29" t="s">
        <v>209</v>
      </c>
      <c r="T245" s="39">
        <v>29.2</v>
      </c>
    </row>
    <row r="246" spans="1:20">
      <c r="A246" s="32"/>
      <c r="B246" s="32"/>
      <c r="C246" s="32"/>
      <c r="D246" s="34"/>
      <c r="E246" s="35"/>
      <c r="F246" s="49"/>
      <c r="G246" s="49"/>
      <c r="H246" s="75"/>
      <c r="I246" s="30"/>
      <c r="J246" s="30"/>
      <c r="K246" s="69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1:20">
      <c r="A247" s="72" t="s">
        <v>104</v>
      </c>
      <c r="B247" s="72"/>
      <c r="C247" s="32"/>
      <c r="D247" s="34"/>
      <c r="E247" s="35"/>
      <c r="F247" s="49"/>
      <c r="G247" s="49"/>
      <c r="H247" s="76"/>
      <c r="I247" s="30"/>
      <c r="J247" s="30"/>
      <c r="K247" s="69"/>
      <c r="L247" s="30"/>
      <c r="M247" s="30"/>
      <c r="N247" s="30"/>
      <c r="O247" s="30"/>
      <c r="P247" s="30"/>
      <c r="Q247" s="30"/>
      <c r="R247" s="30"/>
      <c r="S247" s="30"/>
      <c r="T247" s="30"/>
    </row>
    <row r="248" spans="1:20">
      <c r="A248" s="32" t="s">
        <v>162</v>
      </c>
      <c r="B248" s="79" t="s">
        <v>771</v>
      </c>
      <c r="C248" s="35"/>
      <c r="D248" s="34"/>
      <c r="E248" s="35"/>
      <c r="F248" s="49"/>
      <c r="G248" s="49"/>
      <c r="H248" s="37"/>
      <c r="I248" s="30"/>
      <c r="J248" s="39"/>
      <c r="K248" s="39"/>
      <c r="L248" s="39"/>
      <c r="M248" s="29"/>
      <c r="N248" s="30"/>
      <c r="O248" s="39"/>
      <c r="P248" s="39"/>
      <c r="Q248" s="39"/>
      <c r="R248" s="29"/>
      <c r="S248" s="29"/>
      <c r="T248" s="29"/>
    </row>
    <row r="249" spans="1:20">
      <c r="A249" s="32" t="s">
        <v>163</v>
      </c>
      <c r="B249" s="79" t="s">
        <v>772</v>
      </c>
      <c r="C249" s="35"/>
      <c r="D249" s="34"/>
      <c r="E249" s="35"/>
      <c r="F249" s="49"/>
      <c r="G249" s="49"/>
      <c r="H249" s="37"/>
      <c r="I249" s="30"/>
      <c r="J249" s="39"/>
      <c r="K249" s="39"/>
      <c r="L249" s="39"/>
      <c r="M249" s="29"/>
      <c r="N249" s="30"/>
      <c r="O249" s="39"/>
      <c r="P249" s="39"/>
      <c r="Q249" s="39"/>
      <c r="R249" s="29"/>
      <c r="S249" s="29"/>
      <c r="T249" s="29"/>
    </row>
    <row r="250" spans="1:20">
      <c r="A250" s="32" t="s">
        <v>164</v>
      </c>
      <c r="B250" s="32" t="s">
        <v>33</v>
      </c>
      <c r="C250" s="35">
        <v>388.13882475875039</v>
      </c>
      <c r="D250" s="34">
        <f>$E$3</f>
        <v>0</v>
      </c>
      <c r="E250" s="35">
        <f>C250*D250</f>
        <v>0</v>
      </c>
      <c r="F250" s="49">
        <v>1</v>
      </c>
      <c r="G250" s="49">
        <v>6</v>
      </c>
      <c r="H250" s="37" t="s">
        <v>256</v>
      </c>
      <c r="I250" s="30" t="s">
        <v>181</v>
      </c>
      <c r="J250" s="39">
        <v>19.685039370078741</v>
      </c>
      <c r="K250" s="39">
        <v>12.992125984251969</v>
      </c>
      <c r="L250" s="39">
        <v>2.7559055118110236</v>
      </c>
      <c r="M250" s="29">
        <v>4.4312861999999997</v>
      </c>
      <c r="N250" s="30" t="s">
        <v>214</v>
      </c>
      <c r="O250" s="39">
        <v>20.472440944881889</v>
      </c>
      <c r="P250" s="39">
        <v>13.58267716535433</v>
      </c>
      <c r="Q250" s="39">
        <v>17.716535433070867</v>
      </c>
      <c r="R250" s="29">
        <v>2.850955731</v>
      </c>
      <c r="S250" s="29">
        <v>26.5877172</v>
      </c>
      <c r="T250" s="29">
        <v>34.612533999999997</v>
      </c>
    </row>
    <row r="251" spans="1:20">
      <c r="A251" s="32" t="s">
        <v>719</v>
      </c>
      <c r="B251" s="31" t="s">
        <v>705</v>
      </c>
      <c r="C251" s="57">
        <v>186.06736063966207</v>
      </c>
      <c r="D251" s="34">
        <f t="shared" ref="D251:D253" si="28">$E$3</f>
        <v>0</v>
      </c>
      <c r="E251" s="35">
        <f t="shared" ref="E251:E253" si="29">C251*D251</f>
        <v>0</v>
      </c>
      <c r="F251" s="49">
        <v>1</v>
      </c>
      <c r="G251" s="49">
        <v>3</v>
      </c>
      <c r="H251" s="38" t="s">
        <v>716</v>
      </c>
      <c r="I251" s="30" t="s">
        <v>730</v>
      </c>
      <c r="J251" s="32">
        <v>29.53</v>
      </c>
      <c r="K251" s="32">
        <v>7.09</v>
      </c>
      <c r="L251" s="32">
        <v>3.15</v>
      </c>
      <c r="M251" s="32">
        <v>4.3</v>
      </c>
      <c r="N251" s="30" t="s">
        <v>731</v>
      </c>
      <c r="O251" s="32">
        <v>30.51</v>
      </c>
      <c r="P251" s="32">
        <v>7.87</v>
      </c>
      <c r="Q251" s="32">
        <v>10.83</v>
      </c>
      <c r="R251" s="32"/>
      <c r="S251" s="32"/>
      <c r="T251" s="77">
        <v>14</v>
      </c>
    </row>
    <row r="252" spans="1:20">
      <c r="A252" s="32" t="s">
        <v>720</v>
      </c>
      <c r="B252" s="31" t="s">
        <v>706</v>
      </c>
      <c r="C252" s="57">
        <v>227.59674134419552</v>
      </c>
      <c r="D252" s="34">
        <f t="shared" si="28"/>
        <v>0</v>
      </c>
      <c r="E252" s="35">
        <f t="shared" si="29"/>
        <v>0</v>
      </c>
      <c r="F252" s="49">
        <v>1</v>
      </c>
      <c r="G252" s="49">
        <v>3</v>
      </c>
      <c r="H252" s="38" t="s">
        <v>717</v>
      </c>
      <c r="I252" s="30" t="s">
        <v>732</v>
      </c>
      <c r="J252" s="32">
        <v>29.53</v>
      </c>
      <c r="K252" s="32">
        <v>7.09</v>
      </c>
      <c r="L252" s="32">
        <v>3.15</v>
      </c>
      <c r="M252" s="32">
        <v>4.3</v>
      </c>
      <c r="N252" s="30" t="s">
        <v>733</v>
      </c>
      <c r="O252" s="32">
        <v>30.51</v>
      </c>
      <c r="P252" s="32">
        <v>7.87</v>
      </c>
      <c r="Q252" s="32">
        <v>10.83</v>
      </c>
      <c r="R252" s="32"/>
      <c r="S252" s="32"/>
      <c r="T252" s="77">
        <v>14</v>
      </c>
    </row>
    <row r="253" spans="1:20">
      <c r="A253" s="32" t="s">
        <v>721</v>
      </c>
      <c r="B253" s="31" t="s">
        <v>707</v>
      </c>
      <c r="C253" s="57">
        <v>327.40212717809459</v>
      </c>
      <c r="D253" s="34">
        <f t="shared" si="28"/>
        <v>0</v>
      </c>
      <c r="E253" s="35">
        <f t="shared" si="29"/>
        <v>0</v>
      </c>
      <c r="F253" s="49">
        <v>1</v>
      </c>
      <c r="G253" s="49">
        <v>3</v>
      </c>
      <c r="H253" s="38" t="s">
        <v>718</v>
      </c>
      <c r="I253" s="30" t="s">
        <v>734</v>
      </c>
      <c r="J253" s="32">
        <v>29.53</v>
      </c>
      <c r="K253" s="32">
        <v>7.09</v>
      </c>
      <c r="L253" s="32">
        <v>3.15</v>
      </c>
      <c r="M253" s="32">
        <v>4.3</v>
      </c>
      <c r="N253" s="30" t="s">
        <v>735</v>
      </c>
      <c r="O253" s="32">
        <v>30.51</v>
      </c>
      <c r="P253" s="32">
        <v>7.87</v>
      </c>
      <c r="Q253" s="32">
        <v>10.83</v>
      </c>
      <c r="R253" s="32"/>
      <c r="S253" s="32"/>
      <c r="T253" s="77">
        <v>14</v>
      </c>
    </row>
  </sheetData>
  <sortState xmlns:xlrd2="http://schemas.microsoft.com/office/spreadsheetml/2017/richdata2" ref="A45:T67">
    <sortCondition ref="A45:A67"/>
  </sortState>
  <mergeCells count="2">
    <mergeCell ref="I1:M1"/>
    <mergeCell ref="N1:S1"/>
  </mergeCells>
  <phoneticPr fontId="9" type="noConversion"/>
  <pageMargins left="0.7" right="0.7" top="0.75" bottom="0.75" header="0.3" footer="0.3"/>
  <pageSetup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Grewen, Fred</cp:lastModifiedBy>
  <cp:lastPrinted>2024-01-15T13:10:08Z</cp:lastPrinted>
  <dcterms:created xsi:type="dcterms:W3CDTF">2017-06-13T14:44:24Z</dcterms:created>
  <dcterms:modified xsi:type="dcterms:W3CDTF">2024-02-05T20:26:42Z</dcterms:modified>
</cp:coreProperties>
</file>